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50" activeTab="0"/>
  </bookViews>
  <sheets>
    <sheet name="MBT Budget" sheetId="1" r:id="rId1"/>
  </sheets>
  <definedNames>
    <definedName name="_xlnm.Print_Area" localSheetId="0">'MBT Budget'!$A$1:$E$32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<sst xmlns="http://schemas.openxmlformats.org/spreadsheetml/2006/main" count="30" uniqueCount="29">
  <si>
    <t xml:space="preserve">  Operating Income</t>
  </si>
  <si>
    <t xml:space="preserve">  Retail Sales</t>
  </si>
  <si>
    <t xml:space="preserve">  Student Fees</t>
  </si>
  <si>
    <t xml:space="preserve">  Income from Institutional Sources</t>
  </si>
  <si>
    <t xml:space="preserve">  Gifts and Grants</t>
  </si>
  <si>
    <t xml:space="preserve">  Interest Income</t>
  </si>
  <si>
    <t xml:space="preserve">     Total Revenue:</t>
  </si>
  <si>
    <t xml:space="preserve">  Salaries, Wages, and Benefits</t>
  </si>
  <si>
    <t xml:space="preserve">  Supplies and Services</t>
  </si>
  <si>
    <t xml:space="preserve">  Equipment </t>
  </si>
  <si>
    <t xml:space="preserve">  Insurance</t>
  </si>
  <si>
    <t xml:space="preserve">  Repairs, Maintenance, and Renovations</t>
  </si>
  <si>
    <t xml:space="preserve">  Utilities</t>
  </si>
  <si>
    <t xml:space="preserve">  Purchases for Resale</t>
  </si>
  <si>
    <t xml:space="preserve">  University Overhead</t>
  </si>
  <si>
    <t xml:space="preserve">  Debt Service</t>
  </si>
  <si>
    <t xml:space="preserve">     Total Expense:</t>
  </si>
  <si>
    <t>Board</t>
  </si>
  <si>
    <t>Approved</t>
  </si>
  <si>
    <t>Budget</t>
  </si>
  <si>
    <t>Year to Date</t>
  </si>
  <si>
    <t>Results</t>
  </si>
  <si>
    <t>Projected</t>
  </si>
  <si>
    <t xml:space="preserve">At </t>
  </si>
  <si>
    <t>Variance</t>
  </si>
  <si>
    <t>From</t>
  </si>
  <si>
    <t>Revenues:</t>
  </si>
  <si>
    <t>Expenditures:</t>
  </si>
  <si>
    <t>Net Revenue Over (Under) Expenses: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</si>
</sst>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&quot;$&quot;#,##0"/>
    <numFmt numFmtId="175" formatCode="&quot;$&quot;#,##0.00"/>
    <numFmt numFmtId="176" formatCode="#,##0.0"/>
    <numFmt numFmtId="177" formatCode="_(&quot;$&quot;* #,##0.0000_);_(&quot;$&quot;* \(#,##0.0000\);_(&quot;$&quot;* &quot;-&quot;??_);_(@_)"/>
    <numFmt numFmtId="178" formatCode="_(&quot;$&quot;* #,##0.000_);_(&quot;$&quot;* \(#,##0.000\);_(&quot;$&quot;* &quot;-&quot;???_);_(@_)"/>
    <numFmt numFmtId="179" formatCode="_(* #,##0.000_);_(* \(#,##0.000\);_(* &quot;-&quot;???_);_(@_)"/>
    <numFmt numFmtId="180" formatCode="_(* #,##0.0000_);_(* \(#,##0.0000\);_(* &quot;-&quot;????_);_(@_)"/>
  </numFmts>
  <fonts count="3">
    <font>
      <sz val="10"/>
      <name val="Arial"/>
      <family val="0"/>
    </font>
    <font>
      <sz val="12"/>
      <name val="Arial"/>
      <family val="0"/>
    </font>
    <font>
      <u val="singleAccounting"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2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42" fontId="1" fillId="0" borderId="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7">
      <selection activeCell="D26" sqref="D26"/>
    </sheetView>
  </sheetViews>
  <sheetFormatPr defaultColWidth="9.140625" defaultRowHeight="12.75"/>
  <cols>
    <col min="1" max="1" width="41.28125" style="1" customWidth="1"/>
    <col min="2" max="3" width="14.28125" style="3" bestFit="1" customWidth="1"/>
    <col min="4" max="4" width="15.28125" style="3" bestFit="1" customWidth="1"/>
    <col min="5" max="5" width="15.00390625" style="2" bestFit="1" customWidth="1"/>
  </cols>
  <sheetData>
    <row r="1" spans="2:4" ht="15">
      <c r="B1" s="2"/>
      <c r="D1" s="2"/>
    </row>
    <row r="2" spans="2:4" ht="15">
      <c r="B2" s="2"/>
      <c r="C2" s="2"/>
      <c r="D2" s="2"/>
    </row>
    <row r="3" spans="2:5" ht="15">
      <c r="B3" s="13" t="s">
        <v>17</v>
      </c>
      <c r="C3" s="13" t="s">
        <v>20</v>
      </c>
      <c r="D3" s="4" t="s">
        <v>22</v>
      </c>
      <c r="E3" s="4" t="s">
        <v>24</v>
      </c>
    </row>
    <row r="4" spans="2:5" ht="15">
      <c r="B4" s="4" t="s">
        <v>18</v>
      </c>
      <c r="C4" s="4" t="s">
        <v>21</v>
      </c>
      <c r="D4" s="5" t="s">
        <v>23</v>
      </c>
      <c r="E4" s="5" t="s">
        <v>25</v>
      </c>
    </row>
    <row r="5" spans="2:5" ht="15">
      <c r="B5" s="6" t="s">
        <v>19</v>
      </c>
      <c r="C5" s="7">
        <v>37621</v>
      </c>
      <c r="D5" s="7">
        <v>37802</v>
      </c>
      <c r="E5" s="6" t="s">
        <v>19</v>
      </c>
    </row>
    <row r="6" spans="1:4" ht="15">
      <c r="A6" s="1" t="s">
        <v>26</v>
      </c>
      <c r="B6" s="2"/>
      <c r="C6" s="2"/>
      <c r="D6" s="2"/>
    </row>
    <row r="7" spans="1:5" ht="15">
      <c r="A7" s="1" t="s">
        <v>0</v>
      </c>
      <c r="B7" s="8">
        <v>2312338</v>
      </c>
      <c r="C7" s="8">
        <v>1844883</v>
      </c>
      <c r="D7" s="8">
        <f>2335146+19520</f>
        <v>2354666</v>
      </c>
      <c r="E7" s="8">
        <f>+D7-B7</f>
        <v>42328</v>
      </c>
    </row>
    <row r="8" spans="1:5" ht="15">
      <c r="A8" s="1" t="s">
        <v>1</v>
      </c>
      <c r="B8" s="3">
        <v>25800</v>
      </c>
      <c r="C8" s="9">
        <v>7657</v>
      </c>
      <c r="D8" s="9">
        <v>22000</v>
      </c>
      <c r="E8" s="3">
        <f>+D8-B8</f>
        <v>-3800</v>
      </c>
    </row>
    <row r="9" spans="1:5" ht="15">
      <c r="A9" s="1" t="s">
        <v>2</v>
      </c>
      <c r="B9" s="3">
        <v>0</v>
      </c>
      <c r="C9" s="3">
        <v>0</v>
      </c>
      <c r="D9" s="3">
        <v>0</v>
      </c>
      <c r="E9" s="3">
        <f>+D9-B9</f>
        <v>0</v>
      </c>
    </row>
    <row r="10" spans="1:5" ht="15">
      <c r="A10" s="1" t="s">
        <v>3</v>
      </c>
      <c r="B10" s="3">
        <v>165332</v>
      </c>
      <c r="C10" s="9">
        <v>121750</v>
      </c>
      <c r="D10" s="9">
        <v>165332</v>
      </c>
      <c r="E10" s="3">
        <f>+D10-B10</f>
        <v>0</v>
      </c>
    </row>
    <row r="11" spans="1:5" ht="15">
      <c r="A11" s="1" t="s">
        <v>4</v>
      </c>
      <c r="B11" s="3">
        <v>745400</v>
      </c>
      <c r="C11" s="9">
        <v>203868</v>
      </c>
      <c r="D11" s="9">
        <v>587000</v>
      </c>
      <c r="E11" s="3">
        <f>+D11-B11</f>
        <v>-158400</v>
      </c>
    </row>
    <row r="12" spans="1:5" ht="17.25">
      <c r="A12" s="1" t="s">
        <v>5</v>
      </c>
      <c r="B12" s="14">
        <v>0</v>
      </c>
      <c r="C12" s="14">
        <f>+B12+E12</f>
        <v>0</v>
      </c>
      <c r="D12" s="14">
        <f>+C12+F12</f>
        <v>0</v>
      </c>
      <c r="E12" s="14">
        <f>+D12+G12</f>
        <v>0</v>
      </c>
    </row>
    <row r="13" spans="2:4" ht="15">
      <c r="B13" s="2"/>
      <c r="C13" s="2"/>
      <c r="D13" s="2"/>
    </row>
    <row r="14" spans="1:5" ht="15">
      <c r="A14" s="1" t="s">
        <v>6</v>
      </c>
      <c r="B14" s="12">
        <f>SUM(B7:B13)</f>
        <v>3248870</v>
      </c>
      <c r="C14" s="12">
        <f>SUM(C7:C13)</f>
        <v>2178158</v>
      </c>
      <c r="D14" s="12">
        <f>SUM(D7:D13)</f>
        <v>3128998</v>
      </c>
      <c r="E14" s="12">
        <f>SUM(E7:E13)</f>
        <v>-119872</v>
      </c>
    </row>
    <row r="15" spans="2:4" ht="15">
      <c r="B15" s="2"/>
      <c r="C15" s="2"/>
      <c r="D15" s="2"/>
    </row>
    <row r="16" spans="1:4" ht="15">
      <c r="A16" s="1" t="s">
        <v>27</v>
      </c>
      <c r="B16" s="2"/>
      <c r="C16" s="2"/>
      <c r="D16" s="2"/>
    </row>
    <row r="17" spans="1:5" ht="15">
      <c r="A17" s="1" t="s">
        <v>7</v>
      </c>
      <c r="B17" s="8">
        <v>1541885</v>
      </c>
      <c r="C17" s="8">
        <v>780979</v>
      </c>
      <c r="D17" s="8">
        <v>1462299</v>
      </c>
      <c r="E17" s="8">
        <f>+B17-D17</f>
        <v>79586</v>
      </c>
    </row>
    <row r="18" spans="1:5" ht="15">
      <c r="A18" s="1" t="s">
        <v>8</v>
      </c>
      <c r="B18" s="3">
        <v>1531721</v>
      </c>
      <c r="C18" s="9">
        <v>536331</v>
      </c>
      <c r="D18" s="9">
        <f>1582598-60312</f>
        <v>1522286</v>
      </c>
      <c r="E18" s="3">
        <f aca="true" t="shared" si="0" ref="E18:E24">+B18-D18</f>
        <v>9435</v>
      </c>
    </row>
    <row r="19" spans="1:5" ht="15">
      <c r="A19" s="1" t="s">
        <v>9</v>
      </c>
      <c r="B19" s="3">
        <v>38643</v>
      </c>
      <c r="C19" s="9">
        <v>29420</v>
      </c>
      <c r="D19" s="9">
        <v>40985</v>
      </c>
      <c r="E19" s="3">
        <f t="shared" si="0"/>
        <v>-2342</v>
      </c>
    </row>
    <row r="20" spans="1:5" ht="15">
      <c r="A20" s="1" t="s">
        <v>10</v>
      </c>
      <c r="B20" s="3">
        <v>9700</v>
      </c>
      <c r="C20" s="9">
        <v>3172</v>
      </c>
      <c r="D20" s="9">
        <v>9700</v>
      </c>
      <c r="E20" s="3">
        <f t="shared" si="0"/>
        <v>0</v>
      </c>
    </row>
    <row r="21" spans="1:5" ht="15">
      <c r="A21" s="1" t="s">
        <v>11</v>
      </c>
      <c r="B21" s="3">
        <v>39202</v>
      </c>
      <c r="C21" s="9">
        <v>5588</v>
      </c>
      <c r="D21" s="9">
        <v>38302</v>
      </c>
      <c r="E21" s="3">
        <f t="shared" si="0"/>
        <v>900</v>
      </c>
    </row>
    <row r="22" spans="1:5" ht="15">
      <c r="A22" s="1" t="s">
        <v>12</v>
      </c>
      <c r="B22" s="3">
        <v>0</v>
      </c>
      <c r="C22" s="3">
        <v>0</v>
      </c>
      <c r="D22" s="3">
        <f>+C22+F22</f>
        <v>0</v>
      </c>
      <c r="E22" s="3">
        <f t="shared" si="0"/>
        <v>0</v>
      </c>
    </row>
    <row r="23" spans="1:5" ht="15">
      <c r="A23" s="1" t="s">
        <v>13</v>
      </c>
      <c r="B23" s="3">
        <v>10000</v>
      </c>
      <c r="C23" s="9">
        <v>3740</v>
      </c>
      <c r="D23" s="9">
        <v>11000</v>
      </c>
      <c r="E23" s="3">
        <f t="shared" si="0"/>
        <v>-1000</v>
      </c>
    </row>
    <row r="24" spans="1:5" ht="15">
      <c r="A24" s="1" t="s">
        <v>14</v>
      </c>
      <c r="B24" s="3">
        <v>77719</v>
      </c>
      <c r="C24" s="9">
        <v>0</v>
      </c>
      <c r="D24" s="9">
        <v>77719</v>
      </c>
      <c r="E24" s="3">
        <f t="shared" si="0"/>
        <v>0</v>
      </c>
    </row>
    <row r="25" spans="1:5" ht="17.25">
      <c r="A25" s="1" t="s">
        <v>15</v>
      </c>
      <c r="B25" s="14">
        <v>0</v>
      </c>
      <c r="C25" s="14">
        <f>+B25+E25</f>
        <v>0</v>
      </c>
      <c r="D25" s="14">
        <f>+C25+F25</f>
        <v>0</v>
      </c>
      <c r="E25" s="14">
        <f>+D25+G25</f>
        <v>0</v>
      </c>
    </row>
    <row r="26" spans="2:4" ht="15">
      <c r="B26" s="2"/>
      <c r="C26" s="2"/>
      <c r="D26" s="2"/>
    </row>
    <row r="27" spans="1:5" ht="15">
      <c r="A27" s="1" t="s">
        <v>16</v>
      </c>
      <c r="B27" s="12">
        <f>SUM(B17:B26)</f>
        <v>3248870</v>
      </c>
      <c r="C27" s="12">
        <f>SUM(C17:C26)</f>
        <v>1359230</v>
      </c>
      <c r="D27" s="12">
        <f>SUM(D17:D26)</f>
        <v>3162291</v>
      </c>
      <c r="E27" s="12">
        <f>SUM(E17:E26)</f>
        <v>86579</v>
      </c>
    </row>
    <row r="28" spans="2:4" ht="15">
      <c r="B28" s="2"/>
      <c r="C28" s="2"/>
      <c r="D28" s="2"/>
    </row>
    <row r="29" spans="2:4" ht="15.75" customHeight="1">
      <c r="B29" s="2"/>
      <c r="C29" s="2"/>
      <c r="D29" s="2"/>
    </row>
    <row r="30" spans="1:5" ht="15.75" thickBot="1">
      <c r="A30" s="1" t="s">
        <v>28</v>
      </c>
      <c r="B30" s="10">
        <f>+B14-B27</f>
        <v>0</v>
      </c>
      <c r="C30" s="10">
        <f>+C14-C27</f>
        <v>818928</v>
      </c>
      <c r="D30" s="10">
        <f>+D14-D27</f>
        <v>-33293</v>
      </c>
      <c r="E30" s="10">
        <f>+E14+E27</f>
        <v>-33293</v>
      </c>
    </row>
    <row r="31" spans="2:4" ht="15.75" thickTop="1">
      <c r="B31" s="2"/>
      <c r="C31" s="2"/>
      <c r="D31" s="2"/>
    </row>
    <row r="32" spans="2:4" ht="15">
      <c r="B32" s="2"/>
      <c r="C32" s="2"/>
      <c r="D32" s="2"/>
    </row>
    <row r="33" spans="2:4" ht="15">
      <c r="B33" s="8"/>
      <c r="C33" s="8"/>
      <c r="D33" s="8"/>
    </row>
    <row r="34" spans="2:4" ht="15">
      <c r="B34" s="2"/>
      <c r="C34" s="2"/>
      <c r="D34" s="2"/>
    </row>
    <row r="35" spans="2:4" ht="15">
      <c r="B35" s="2"/>
      <c r="C35" s="2"/>
      <c r="D35" s="2"/>
    </row>
    <row r="39" spans="2:4" ht="15">
      <c r="B39" s="11"/>
      <c r="C39" s="11"/>
      <c r="D39" s="11"/>
    </row>
    <row r="40" spans="2:4" ht="15">
      <c r="B40" s="1"/>
      <c r="C40" s="1"/>
      <c r="D40" s="1"/>
    </row>
    <row r="41" spans="2:4" ht="15">
      <c r="B41" s="12"/>
      <c r="C41" s="12"/>
      <c r="D41" s="12"/>
    </row>
    <row r="42" spans="2:4" ht="15">
      <c r="B42" s="2"/>
      <c r="C42" s="2"/>
      <c r="D42" s="2"/>
    </row>
  </sheetData>
  <printOptions/>
  <pageMargins left="0.5" right="0" top="1" bottom="1" header="0.5" footer="0.5"/>
  <pageSetup horizontalDpi="300" verticalDpi="300" orientation="portrait" r:id="rId1"/>
  <headerFooter alignWithMargins="0">
    <oddHeader>&amp;L&amp;"Arial,Bold"&amp;12
Meadow Brook Theatre
Budget Update
March 2003&amp;R&amp;"Arial,Bold"&amp;12ATTACHMENT B</oddHeader>
    <oddFooter>&amp;CPage 1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badgley</dc:creator>
  <cp:keywords/>
  <dc:description/>
  <cp:lastModifiedBy>saunders</cp:lastModifiedBy>
  <cp:lastPrinted>2003-03-03T13:20:22Z</cp:lastPrinted>
  <dcterms:created xsi:type="dcterms:W3CDTF">2002-09-19T12:35:35Z</dcterms:created>
  <dcterms:modified xsi:type="dcterms:W3CDTF">2003-03-03T17:15:01Z</dcterms:modified>
  <cp:category/>
  <cp:version/>
  <cp:contentType/>
  <cp:contentStatus/>
</cp:coreProperties>
</file>