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50" activeTab="0"/>
  </bookViews>
  <sheets>
    <sheet name="MBH Budget" sheetId="1" r:id="rId1"/>
    <sheet name="MBH Reserve" sheetId="2" r:id="rId2"/>
  </sheets>
  <definedNames>
    <definedName name="_xlnm.Print_Area" localSheetId="0">'MBH Budget'!$A$1:$F$49</definedName>
  </definedNames>
  <calcPr fullCalcOnLoad="1"/>
</workbook>
</file>

<file path=xl/sharedStrings.xml><?xml version="1.0" encoding="utf-8"?>
<sst xmlns="http://schemas.openxmlformats.org/spreadsheetml/2006/main" count="66" uniqueCount="50">
  <si>
    <t>OAKLAND UNIVERSITY</t>
  </si>
  <si>
    <t>Meadow Brook Hall</t>
  </si>
  <si>
    <t>Proposed Budget</t>
  </si>
  <si>
    <t>2002/03, 2003/04, 2004/05</t>
  </si>
  <si>
    <t>2001/2002</t>
  </si>
  <si>
    <t>2002/2003</t>
  </si>
  <si>
    <t>2003/2004</t>
  </si>
  <si>
    <t>2004/2005</t>
  </si>
  <si>
    <t>BUDGET</t>
  </si>
  <si>
    <t>ACTUAL</t>
  </si>
  <si>
    <t>REVENUE:</t>
  </si>
  <si>
    <t xml:space="preserve">  Operating Income</t>
  </si>
  <si>
    <t xml:space="preserve">  Retail Sales</t>
  </si>
  <si>
    <t xml:space="preserve">  Student Fees</t>
  </si>
  <si>
    <t xml:space="preserve">  Gifts and Grants</t>
  </si>
  <si>
    <t xml:space="preserve">  Interest Income</t>
  </si>
  <si>
    <t xml:space="preserve">     Total Revenue:</t>
  </si>
  <si>
    <t>EXPENSE: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</si>
  <si>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</si>
  <si>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</si>
  <si>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</si>
  <si>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</si>
  <si>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</si>
  <si>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</si>
  <si>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Purchases for Resale</t>
  </si>
  <si>
    <t xml:space="preserve">  University Overhead</t>
  </si>
  <si>
    <t xml:space="preserve">  Debt Service</t>
  </si>
  <si>
    <t xml:space="preserve">     Total Expense:</t>
  </si>
  <si>
    <t>NET REVENUE OVER</t>
  </si>
  <si>
    <t xml:space="preserve">  (UNDER) EXPENSE:</t>
  </si>
  <si>
    <t>BEGINNING EQUITY BALANCE:</t>
  </si>
  <si>
    <t>TRANSFER TO RESERVE FOR</t>
  </si>
  <si>
    <t xml:space="preserve">  FACILITIES/EQUIPMENT:</t>
  </si>
  <si>
    <t>ENDING EQUITY BALANCE:</t>
  </si>
  <si>
    <t>Reserve for Facilities/Equipment</t>
  </si>
  <si>
    <t>Projected Reserve Balances and Expenditures</t>
  </si>
  <si>
    <t>2001/02, 2002/03, 2003/04, 2004/05</t>
  </si>
  <si>
    <t>Reserve Balance at June 30, 2001</t>
  </si>
  <si>
    <t>Interest Income</t>
  </si>
  <si>
    <t>Transfer from Equity Balance</t>
  </si>
  <si>
    <t>Major Repair Project Expenses</t>
  </si>
  <si>
    <t>Transfer from MBH Fund</t>
  </si>
  <si>
    <t>Reserve Balance at June 30, 2002</t>
  </si>
  <si>
    <t>Projected Reserve Balance at June 30, 2003</t>
  </si>
  <si>
    <t>Projected Reserve Balance at June 30, 2004</t>
  </si>
  <si>
    <t>Projected Reserve Balance at June 30, 2005</t>
  </si>
  <si>
    <t xml:space="preserve">  Loan from Institutional Sources</t>
  </si>
  <si>
    <t>Major Repair Project Expenses:</t>
  </si>
  <si>
    <t xml:space="preserve">           Phone system and lines</t>
  </si>
  <si>
    <t xml:space="preserve">           Equipment-chairs, tables and linens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</si>
</sst>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&quot;$&quot;#,##0"/>
    <numFmt numFmtId="175" formatCode="&quot;$&quot;#,##0.00"/>
    <numFmt numFmtId="176" formatCode="#,##0.0"/>
    <numFmt numFmtId="177" formatCode="_(&quot;$&quot;* #,##0.0000_);_(&quot;$&quot;* \(#,##0.0000\);_(&quot;$&quot;* &quot;-&quot;??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_(* #,##0.0000_);_(* \(#,##0.0000\);_(* &quot;-&quot;??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6">
      <selection activeCell="F47" sqref="F47"/>
    </sheetView>
  </sheetViews>
  <sheetFormatPr defaultColWidth="9.140625" defaultRowHeight="12.75"/>
  <cols>
    <col min="1" max="1" width="33.7109375" style="0" customWidth="1"/>
    <col min="2" max="6" width="11.7109375" style="0" customWidth="1"/>
  </cols>
  <sheetData>
    <row r="1" spans="1:6" ht="12.75">
      <c r="A1" s="12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2" t="s">
        <v>2</v>
      </c>
      <c r="B3" s="12"/>
      <c r="C3" s="12"/>
      <c r="D3" s="12"/>
      <c r="E3" s="12"/>
      <c r="F3" s="12"/>
    </row>
    <row r="4" spans="1:6" ht="12.75">
      <c r="A4" s="12" t="s">
        <v>3</v>
      </c>
      <c r="B4" s="12"/>
      <c r="C4" s="12"/>
      <c r="D4" s="12"/>
      <c r="E4" s="12"/>
      <c r="F4" s="12"/>
    </row>
    <row r="7" spans="2:6" ht="12.75">
      <c r="B7" s="1"/>
      <c r="D7" s="1"/>
      <c r="E7" s="1"/>
      <c r="F7" s="1"/>
    </row>
    <row r="8" spans="2:6" ht="12.75">
      <c r="B8" s="1" t="s">
        <v>4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2.75">
      <c r="B9" s="2" t="s">
        <v>8</v>
      </c>
      <c r="C9" s="2" t="s">
        <v>9</v>
      </c>
      <c r="D9" s="2" t="s">
        <v>8</v>
      </c>
      <c r="E9" s="2" t="s">
        <v>8</v>
      </c>
      <c r="F9" s="2" t="s">
        <v>8</v>
      </c>
    </row>
    <row r="11" ht="12.75">
      <c r="A11" t="s">
        <v>10</v>
      </c>
    </row>
    <row r="13" spans="1:6" ht="12.75">
      <c r="A13" t="s">
        <v>11</v>
      </c>
      <c r="B13" s="3">
        <v>2571917</v>
      </c>
      <c r="C13" s="3">
        <v>1921638</v>
      </c>
      <c r="D13" s="3">
        <v>2636211</v>
      </c>
      <c r="E13" s="3">
        <v>3664900</v>
      </c>
      <c r="F13" s="3">
        <v>4447300</v>
      </c>
    </row>
    <row r="14" spans="1:6" ht="12.75">
      <c r="A14" t="s">
        <v>12</v>
      </c>
      <c r="B14" s="4">
        <v>90000</v>
      </c>
      <c r="C14" s="4">
        <v>97286</v>
      </c>
      <c r="D14" s="4">
        <v>25000</v>
      </c>
      <c r="E14" s="4">
        <v>35000</v>
      </c>
      <c r="F14" s="4">
        <v>36100</v>
      </c>
    </row>
    <row r="15" spans="1:6" ht="12.75">
      <c r="A15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>
      <c r="A16" t="s">
        <v>46</v>
      </c>
      <c r="B16" s="4">
        <v>0</v>
      </c>
      <c r="C16" s="4">
        <v>0</v>
      </c>
      <c r="D16" s="4">
        <v>315000</v>
      </c>
      <c r="E16" s="4">
        <v>0</v>
      </c>
      <c r="F16" s="4">
        <v>0</v>
      </c>
    </row>
    <row r="17" spans="1:6" ht="12.75">
      <c r="A17" t="s">
        <v>14</v>
      </c>
      <c r="B17" s="4">
        <v>926083</v>
      </c>
      <c r="C17" s="4">
        <v>791055</v>
      </c>
      <c r="D17" s="4">
        <v>669270</v>
      </c>
      <c r="E17" s="4">
        <v>826400</v>
      </c>
      <c r="F17" s="4">
        <v>851400</v>
      </c>
    </row>
    <row r="18" spans="1:6" ht="12.75">
      <c r="A18" t="s">
        <v>15</v>
      </c>
      <c r="B18" s="5">
        <v>60000</v>
      </c>
      <c r="C18" s="5">
        <v>19339</v>
      </c>
      <c r="D18" s="5">
        <v>10000</v>
      </c>
      <c r="E18" s="5">
        <v>10300</v>
      </c>
      <c r="F18" s="5">
        <v>10900</v>
      </c>
    </row>
    <row r="20" spans="1:6" ht="12.75">
      <c r="A20" t="s">
        <v>16</v>
      </c>
      <c r="B20" s="6">
        <f>SUM(B13:B19)</f>
        <v>3648000</v>
      </c>
      <c r="C20" s="6">
        <f>SUM(C13:C19)</f>
        <v>2829318</v>
      </c>
      <c r="D20" s="6">
        <f>SUM(D13:D19)</f>
        <v>3655481</v>
      </c>
      <c r="E20" s="6">
        <f>SUM(E13:E19)</f>
        <v>4536600</v>
      </c>
      <c r="F20" s="6">
        <f>SUM(F13:F19)</f>
        <v>5345700</v>
      </c>
    </row>
    <row r="22" ht="12.75">
      <c r="A22" t="s">
        <v>17</v>
      </c>
    </row>
    <row r="24" spans="1:6" ht="12.75">
      <c r="A24" t="s">
        <v>18</v>
      </c>
      <c r="B24" s="3">
        <v>1161040</v>
      </c>
      <c r="C24" s="3">
        <v>944671</v>
      </c>
      <c r="D24" s="3">
        <v>1236194</v>
      </c>
      <c r="E24" s="3">
        <v>1268684</v>
      </c>
      <c r="F24" s="3">
        <v>1316660</v>
      </c>
    </row>
    <row r="25" spans="1:6" ht="12.75">
      <c r="A25" t="s">
        <v>19</v>
      </c>
      <c r="B25" s="4">
        <v>2118600</v>
      </c>
      <c r="C25" s="4">
        <v>2115805</v>
      </c>
      <c r="D25" s="4">
        <v>2043102</v>
      </c>
      <c r="E25" s="4">
        <v>2639108</v>
      </c>
      <c r="F25" s="4">
        <v>3040100</v>
      </c>
    </row>
    <row r="26" spans="1:6" ht="12.75">
      <c r="A26" t="s">
        <v>20</v>
      </c>
      <c r="B26" s="4">
        <v>10000</v>
      </c>
      <c r="C26" s="4">
        <v>4693</v>
      </c>
      <c r="D26" s="4">
        <v>7500</v>
      </c>
      <c r="E26" s="4">
        <v>7800</v>
      </c>
      <c r="F26" s="4">
        <v>8100</v>
      </c>
    </row>
    <row r="27" spans="1:6" ht="12.75">
      <c r="A27" t="s">
        <v>21</v>
      </c>
      <c r="B27" s="4">
        <v>47800</v>
      </c>
      <c r="C27" s="4">
        <v>38594</v>
      </c>
      <c r="D27" s="4">
        <v>60989</v>
      </c>
      <c r="E27" s="4">
        <v>62900</v>
      </c>
      <c r="F27" s="4">
        <v>64800</v>
      </c>
    </row>
    <row r="28" spans="1:6" ht="12.75">
      <c r="A28" t="s">
        <v>22</v>
      </c>
      <c r="B28" s="4">
        <v>70100</v>
      </c>
      <c r="C28" s="4">
        <v>93993</v>
      </c>
      <c r="D28" s="4">
        <v>100893</v>
      </c>
      <c r="E28" s="4">
        <v>104600</v>
      </c>
      <c r="F28" s="4">
        <v>108600</v>
      </c>
    </row>
    <row r="29" spans="1:6" ht="12.75">
      <c r="A29" t="s">
        <v>23</v>
      </c>
      <c r="B29" s="4">
        <v>82500</v>
      </c>
      <c r="C29" s="4">
        <v>95677</v>
      </c>
      <c r="D29" s="4">
        <v>95000</v>
      </c>
      <c r="E29" s="4">
        <v>97900</v>
      </c>
      <c r="F29" s="4">
        <v>100900</v>
      </c>
    </row>
    <row r="30" spans="1:6" ht="12.75">
      <c r="A30" t="s">
        <v>24</v>
      </c>
      <c r="B30" s="4">
        <v>52500</v>
      </c>
      <c r="C30" s="4">
        <v>29299</v>
      </c>
      <c r="D30" s="4">
        <v>25000</v>
      </c>
      <c r="E30" s="4">
        <v>25800</v>
      </c>
      <c r="F30" s="4">
        <v>26600</v>
      </c>
    </row>
    <row r="31" spans="1:6" ht="12.75">
      <c r="A31" t="s">
        <v>25</v>
      </c>
      <c r="B31" s="4">
        <v>77681</v>
      </c>
      <c r="C31" s="4">
        <v>77681</v>
      </c>
      <c r="D31" s="4">
        <v>69803</v>
      </c>
      <c r="E31" s="4">
        <v>71900</v>
      </c>
      <c r="F31" s="4">
        <v>74100</v>
      </c>
    </row>
    <row r="32" spans="1:6" ht="12.75">
      <c r="A32" t="s">
        <v>26</v>
      </c>
      <c r="B32" s="5">
        <v>0</v>
      </c>
      <c r="C32" s="5">
        <v>0</v>
      </c>
      <c r="D32" s="5">
        <v>0</v>
      </c>
      <c r="E32" s="5">
        <v>165375</v>
      </c>
      <c r="F32" s="5">
        <v>165375</v>
      </c>
    </row>
    <row r="34" spans="1:6" ht="12.75">
      <c r="A34" t="s">
        <v>27</v>
      </c>
      <c r="B34" s="6">
        <f>SUM(B24:B33)</f>
        <v>3620221</v>
      </c>
      <c r="C34" s="6">
        <f>SUM(C24:C33)</f>
        <v>3400413</v>
      </c>
      <c r="D34" s="6">
        <f>SUM(D24:D33)</f>
        <v>3638481</v>
      </c>
      <c r="E34" s="6">
        <f>SUM(E24:E33)</f>
        <v>4444067</v>
      </c>
      <c r="F34" s="6">
        <f>SUM(F24:F33)</f>
        <v>4905235</v>
      </c>
    </row>
    <row r="36" ht="12.75">
      <c r="A36" t="s">
        <v>28</v>
      </c>
    </row>
    <row r="37" spans="1:6" ht="13.5" thickBot="1">
      <c r="A37" t="s">
        <v>29</v>
      </c>
      <c r="B37" s="7">
        <f>+B20-B34</f>
        <v>27779</v>
      </c>
      <c r="C37" s="7">
        <f>+C20-C34</f>
        <v>-571095</v>
      </c>
      <c r="D37" s="7">
        <f>+D20-D34</f>
        <v>17000</v>
      </c>
      <c r="E37" s="7">
        <f>+E20-E34</f>
        <v>92533</v>
      </c>
      <c r="F37" s="7">
        <f>+F20-F34</f>
        <v>440465</v>
      </c>
    </row>
    <row r="38" ht="13.5" thickTop="1"/>
    <row r="40" spans="1:6" ht="12.75">
      <c r="A40" t="s">
        <v>30</v>
      </c>
      <c r="B40" s="3"/>
      <c r="C40" s="3">
        <v>-20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28</v>
      </c>
    </row>
    <row r="43" spans="1:6" ht="12.75">
      <c r="A43" t="s">
        <v>29</v>
      </c>
      <c r="B43" s="4"/>
      <c r="C43" s="4">
        <f>C37</f>
        <v>-571095</v>
      </c>
      <c r="D43" s="4">
        <f>D37</f>
        <v>17000</v>
      </c>
      <c r="E43" s="4">
        <f>E37</f>
        <v>92533</v>
      </c>
      <c r="F43" s="4">
        <f>F37</f>
        <v>440465</v>
      </c>
    </row>
    <row r="44" spans="2:6" ht="12.75">
      <c r="B44" s="4"/>
      <c r="C44" s="4"/>
      <c r="D44" s="4"/>
      <c r="E44" s="4"/>
      <c r="F44" s="4"/>
    </row>
    <row r="45" spans="1:6" ht="12.75">
      <c r="A45" t="s">
        <v>31</v>
      </c>
      <c r="B45" s="4"/>
      <c r="C45" s="4"/>
      <c r="D45" s="4"/>
      <c r="E45" s="4"/>
      <c r="F45" s="4"/>
    </row>
    <row r="46" spans="1:6" ht="12.75">
      <c r="A46" t="s">
        <v>32</v>
      </c>
      <c r="B46" s="8"/>
      <c r="C46" s="5">
        <v>-571115</v>
      </c>
      <c r="D46" s="5">
        <v>17000</v>
      </c>
      <c r="E46" s="5">
        <v>92533</v>
      </c>
      <c r="F46" s="5">
        <v>440465</v>
      </c>
    </row>
    <row r="48" spans="1:6" ht="13.5" thickBot="1">
      <c r="A48" t="s">
        <v>33</v>
      </c>
      <c r="B48" s="9"/>
      <c r="C48" s="7">
        <f>C40+C43-C46</f>
        <v>0</v>
      </c>
      <c r="D48" s="7">
        <f>D40+D43-D46</f>
        <v>0</v>
      </c>
      <c r="E48" s="7">
        <f>E40+E43-E46</f>
        <v>0</v>
      </c>
      <c r="F48" s="7">
        <f>F40+F43-F46</f>
        <v>0</v>
      </c>
    </row>
    <row r="49" ht="13.5" thickTop="1"/>
  </sheetData>
  <mergeCells count="4">
    <mergeCell ref="A1:F1"/>
    <mergeCell ref="A2:F2"/>
    <mergeCell ref="A3:F3"/>
    <mergeCell ref="A4:F4"/>
  </mergeCells>
  <printOptions/>
  <pageMargins left="0.7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7">
      <selection activeCell="E32" sqref="E32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5" width="12.7109375" style="4" customWidth="1"/>
    <col min="6" max="6" width="13.28125" style="4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 t="s">
        <v>1</v>
      </c>
      <c r="B2" s="13"/>
      <c r="C2" s="13"/>
      <c r="D2" s="13"/>
      <c r="E2" s="13"/>
    </row>
    <row r="3" spans="1:5" ht="12.75">
      <c r="A3" s="13" t="s">
        <v>34</v>
      </c>
      <c r="B3" s="13"/>
      <c r="C3" s="13"/>
      <c r="D3" s="13"/>
      <c r="E3" s="13"/>
    </row>
    <row r="4" spans="1:5" ht="12.75">
      <c r="A4" s="13" t="s">
        <v>35</v>
      </c>
      <c r="B4" s="13"/>
      <c r="C4" s="13"/>
      <c r="D4" s="13"/>
      <c r="E4" s="13"/>
    </row>
    <row r="5" spans="1:5" ht="12.75">
      <c r="A5" s="13" t="s">
        <v>36</v>
      </c>
      <c r="B5" s="13"/>
      <c r="C5" s="13"/>
      <c r="D5" s="13"/>
      <c r="E5" s="13"/>
    </row>
    <row r="8" spans="1:5" ht="12.75">
      <c r="A8" s="10" t="s">
        <v>37</v>
      </c>
      <c r="E8" s="11">
        <v>143993</v>
      </c>
    </row>
    <row r="10" spans="1:5" ht="12.75">
      <c r="A10" t="s">
        <v>38</v>
      </c>
      <c r="E10" s="4">
        <v>0</v>
      </c>
    </row>
    <row r="11" spans="1:5" ht="12.75">
      <c r="A11" t="s">
        <v>39</v>
      </c>
      <c r="E11" s="4">
        <f>'MBH Budget'!C46</f>
        <v>-571115</v>
      </c>
    </row>
    <row r="12" spans="1:5" ht="12.75">
      <c r="A12" t="s">
        <v>40</v>
      </c>
      <c r="E12" s="4">
        <v>-8115</v>
      </c>
    </row>
    <row r="13" spans="1:5" ht="12.75">
      <c r="A13" t="s">
        <v>41</v>
      </c>
      <c r="E13" s="4">
        <v>571115</v>
      </c>
    </row>
    <row r="15" spans="1:5" ht="12.75">
      <c r="A15" s="10" t="s">
        <v>42</v>
      </c>
      <c r="E15" s="11">
        <f>SUM(E8:E14)</f>
        <v>135878</v>
      </c>
    </row>
    <row r="17" spans="1:5" ht="12.75">
      <c r="A17" t="s">
        <v>38</v>
      </c>
      <c r="E17" s="4">
        <v>0</v>
      </c>
    </row>
    <row r="18" spans="1:5" ht="12.75">
      <c r="A18" t="s">
        <v>39</v>
      </c>
      <c r="E18" s="4">
        <f>'MBH Budget'!D46</f>
        <v>17000</v>
      </c>
    </row>
    <row r="19" ht="12.75">
      <c r="A19" t="s">
        <v>47</v>
      </c>
    </row>
    <row r="20" spans="1:5" ht="12.75">
      <c r="A20" t="s">
        <v>48</v>
      </c>
      <c r="E20" s="4">
        <v>-22000</v>
      </c>
    </row>
    <row r="21" spans="1:5" ht="12.75">
      <c r="A21" t="s">
        <v>49</v>
      </c>
      <c r="E21" s="4">
        <v>-120000</v>
      </c>
    </row>
    <row r="23" spans="1:5" ht="12.75">
      <c r="A23" s="10" t="s">
        <v>43</v>
      </c>
      <c r="E23" s="11">
        <f>SUM(E15:E22)</f>
        <v>10878</v>
      </c>
    </row>
    <row r="25" spans="1:5" ht="12.75">
      <c r="A25" t="s">
        <v>38</v>
      </c>
      <c r="E25" s="4">
        <v>0</v>
      </c>
    </row>
    <row r="26" spans="1:5" ht="12.75">
      <c r="A26" t="s">
        <v>39</v>
      </c>
      <c r="E26" s="4">
        <f>'MBH Budget'!E46</f>
        <v>92533</v>
      </c>
    </row>
    <row r="27" spans="1:5" ht="12.75">
      <c r="A27" t="s">
        <v>40</v>
      </c>
      <c r="E27" s="4">
        <v>-5000</v>
      </c>
    </row>
    <row r="29" spans="1:5" ht="12.75">
      <c r="A29" s="10" t="s">
        <v>44</v>
      </c>
      <c r="E29" s="11">
        <f>SUM(E23:E28)</f>
        <v>98411</v>
      </c>
    </row>
    <row r="31" spans="1:5" ht="12.75">
      <c r="A31" t="s">
        <v>38</v>
      </c>
      <c r="E31" s="4">
        <v>0</v>
      </c>
    </row>
    <row r="32" spans="1:5" ht="12.75">
      <c r="A32" t="s">
        <v>39</v>
      </c>
      <c r="E32" s="4">
        <f>'MBH Budget'!F46</f>
        <v>440465</v>
      </c>
    </row>
    <row r="33" spans="1:5" ht="12.75">
      <c r="A33" t="s">
        <v>40</v>
      </c>
      <c r="E33" s="4">
        <v>-5000</v>
      </c>
    </row>
    <row r="35" spans="1:5" ht="12.75">
      <c r="A35" s="10" t="s">
        <v>45</v>
      </c>
      <c r="E35" s="11">
        <f>SUM(E29:E34)</f>
        <v>533876</v>
      </c>
    </row>
  </sheetData>
  <mergeCells count="5">
    <mergeCell ref="A5:E5"/>
    <mergeCell ref="A1:E1"/>
    <mergeCell ref="A2:E2"/>
    <mergeCell ref="A3:E3"/>
    <mergeCell ref="A4:E4"/>
  </mergeCells>
  <printOptions/>
  <pageMargins left="1" right="1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dcterms:created xsi:type="dcterms:W3CDTF">2002-09-24T18:34:40Z</dcterms:created>
  <dcterms:modified xsi:type="dcterms:W3CDTF">2002-10-23T18:06:32Z</dcterms:modified>
  <cp:category/>
  <cp:version/>
  <cp:contentType/>
  <cp:contentStatus/>
</cp:coreProperties>
</file>