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'Sheet1'!$A$10:$D$61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<sst xmlns="http://schemas.openxmlformats.org/spreadsheetml/2006/main" count="45" uniqueCount="44">
  <si>
    <t>Oakland University</t>
  </si>
  <si>
    <t>ESTIMATED</t>
  </si>
  <si>
    <t>BUDGET</t>
  </si>
  <si>
    <t>ACTUAL</t>
  </si>
  <si>
    <t>REVENUE:</t>
  </si>
  <si>
    <t>Operating Revenue</t>
  </si>
  <si>
    <t>Retail Sales</t>
  </si>
  <si>
    <t>Student Fees</t>
  </si>
  <si>
    <t>Investment Income</t>
  </si>
  <si>
    <t xml:space="preserve">     Total Revenue</t>
  </si>
  <si>
    <t>EXPENDITURES:</t>
  </si>
  <si>
    <t>Compensation</t>
  </si>
  <si>
    <t>Supplies and Services</t>
  </si>
  <si>
    <t>Repairs and Maintenance</t>
  </si>
  <si>
    <t>Cost of Retail Sales</t>
  </si>
  <si>
    <t>Equipment</t>
  </si>
  <si>
    <t>Insurance</t>
  </si>
  <si>
    <t>Utilities</t>
  </si>
  <si>
    <t>University Overhead</t>
  </si>
  <si>
    <t xml:space="preserve">     Total Expenditures</t>
  </si>
  <si>
    <t>TRANSFERS OUT (IN):</t>
  </si>
  <si>
    <t>General Fund Budget Support</t>
  </si>
  <si>
    <t>Debt Service</t>
  </si>
  <si>
    <t>Major Capital Expenditures</t>
  </si>
  <si>
    <t>Other Transfers</t>
  </si>
  <si>
    <t xml:space="preserve">     Total Transfers</t>
  </si>
  <si>
    <t>Meadow Brook Hall</t>
  </si>
  <si>
    <t xml:space="preserve">     Allowance for Bad Debts</t>
  </si>
  <si>
    <t xml:space="preserve">     Sales Tax Liability</t>
  </si>
  <si>
    <t>Food Service Costs</t>
  </si>
  <si>
    <t>FUND BALANCES JANUARY 1</t>
  </si>
  <si>
    <t>President's Gift Match</t>
  </si>
  <si>
    <t>Calendar 2005 &amp; 2006</t>
  </si>
  <si>
    <t>Proposed Budget - All Funds</t>
  </si>
  <si>
    <t>Gifts and Grants Undesignated</t>
  </si>
  <si>
    <t>FUND BALANCES DECEMBER 31</t>
  </si>
  <si>
    <t>Concours (Net)</t>
  </si>
  <si>
    <t>NET REVENUES BEFORE</t>
  </si>
  <si>
    <t xml:space="preserve">  DESIGNATED GIFTS</t>
  </si>
  <si>
    <t>Designated Gifts Received</t>
  </si>
  <si>
    <t>Designated Gifts Expended</t>
  </si>
  <si>
    <t>CHANGE IN FUND BALANCE</t>
  </si>
  <si>
    <t xml:space="preserve">NET REVENUES </t>
  </si>
  <si>
    <t xml:space="preserve">  BEFORE CONCOURS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</si>
</sst>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65" fontId="2" fillId="0" borderId="0" xfId="17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1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165" fontId="2" fillId="0" borderId="2" xfId="17" applyNumberFormat="1" applyFont="1" applyBorder="1" applyAlignment="1">
      <alignment/>
    </xf>
    <xf numFmtId="165" fontId="2" fillId="0" borderId="3" xfId="17" applyNumberFormat="1" applyFont="1" applyBorder="1" applyAlignment="1">
      <alignment/>
    </xf>
    <xf numFmtId="42" fontId="2" fillId="0" borderId="0" xfId="17" applyNumberFormat="1" applyFont="1" applyAlignment="1">
      <alignment/>
    </xf>
    <xf numFmtId="43" fontId="2" fillId="0" borderId="0" xfId="17" applyNumberFormat="1" applyFont="1" applyAlignment="1">
      <alignment/>
    </xf>
    <xf numFmtId="37" fontId="2" fillId="0" borderId="0" xfId="17" applyNumberFormat="1" applyFont="1" applyAlignment="1">
      <alignment/>
    </xf>
    <xf numFmtId="165" fontId="2" fillId="0" borderId="0" xfId="17" applyNumberFormat="1" applyFont="1" applyBorder="1" applyAlignment="1">
      <alignment/>
    </xf>
    <xf numFmtId="41" fontId="2" fillId="0" borderId="0" xfId="17" applyNumberFormat="1" applyFont="1" applyAlignment="1">
      <alignment/>
    </xf>
    <xf numFmtId="165" fontId="2" fillId="0" borderId="1" xfId="17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workbookViewId="0" topLeftCell="A1">
      <pane ySplit="9" topLeftCell="BM37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36.7109375" style="1" bestFit="1" customWidth="1"/>
    <col min="2" max="2" width="15.7109375" style="1" customWidth="1"/>
    <col min="3" max="3" width="16.140625" style="1" customWidth="1"/>
    <col min="4" max="4" width="15.421875" style="1" customWidth="1"/>
    <col min="5" max="16384" width="9.140625" style="1" customWidth="1"/>
  </cols>
  <sheetData>
    <row r="1" spans="1:4" ht="18">
      <c r="A1" s="20" t="s">
        <v>0</v>
      </c>
      <c r="B1" s="20"/>
      <c r="C1" s="20"/>
      <c r="D1" s="20"/>
    </row>
    <row r="2" spans="1:4" ht="18">
      <c r="A2" s="20" t="s">
        <v>26</v>
      </c>
      <c r="B2" s="20"/>
      <c r="C2" s="20"/>
      <c r="D2" s="20"/>
    </row>
    <row r="3" spans="1:4" ht="18">
      <c r="A3" s="20" t="s">
        <v>33</v>
      </c>
      <c r="B3" s="20"/>
      <c r="C3" s="20"/>
      <c r="D3" s="20"/>
    </row>
    <row r="4" spans="1:4" ht="18">
      <c r="A4" s="20" t="s">
        <v>32</v>
      </c>
      <c r="B4" s="20"/>
      <c r="C4" s="20"/>
      <c r="D4" s="20"/>
    </row>
    <row r="5" ht="18">
      <c r="A5" s="2"/>
    </row>
    <row r="6" ht="18">
      <c r="A6" s="2"/>
    </row>
    <row r="7" ht="15.75">
      <c r="C7" s="3">
        <v>2005</v>
      </c>
    </row>
    <row r="8" spans="2:4" ht="15.75">
      <c r="B8" s="3">
        <v>2005</v>
      </c>
      <c r="C8" s="4" t="s">
        <v>1</v>
      </c>
      <c r="D8" s="3">
        <v>2006</v>
      </c>
    </row>
    <row r="9" spans="2:4" ht="15.75">
      <c r="B9" s="5" t="s">
        <v>2</v>
      </c>
      <c r="C9" s="5" t="s">
        <v>3</v>
      </c>
      <c r="D9" s="5" t="s">
        <v>2</v>
      </c>
    </row>
    <row r="11" ht="15.75">
      <c r="A11" s="4" t="s">
        <v>4</v>
      </c>
    </row>
    <row r="13" spans="1:4" ht="15">
      <c r="A13" s="6" t="s">
        <v>5</v>
      </c>
      <c r="B13" s="7">
        <v>1746000</v>
      </c>
      <c r="C13" s="7">
        <v>1761587.89</v>
      </c>
      <c r="D13" s="7">
        <v>2080000</v>
      </c>
    </row>
    <row r="14" spans="1:4" ht="15">
      <c r="A14" s="6" t="s">
        <v>27</v>
      </c>
      <c r="B14" s="18">
        <v>-10000</v>
      </c>
      <c r="C14" s="18">
        <v>0</v>
      </c>
      <c r="D14" s="18">
        <v>-10000</v>
      </c>
    </row>
    <row r="15" spans="1:4" ht="15">
      <c r="A15" s="6" t="s">
        <v>28</v>
      </c>
      <c r="B15" s="7"/>
      <c r="C15" s="18">
        <v>-17748</v>
      </c>
      <c r="D15" s="15"/>
    </row>
    <row r="16" spans="1:4" ht="15">
      <c r="A16" s="1" t="s">
        <v>6</v>
      </c>
      <c r="B16" s="8">
        <v>20000</v>
      </c>
      <c r="C16" s="8">
        <v>25535</v>
      </c>
      <c r="D16" s="8">
        <v>20000</v>
      </c>
    </row>
    <row r="17" spans="1:4" ht="15">
      <c r="A17" s="1" t="s">
        <v>7</v>
      </c>
      <c r="B17" s="8"/>
      <c r="C17" s="8"/>
      <c r="D17" s="8"/>
    </row>
    <row r="18" spans="1:4" ht="15">
      <c r="A18" s="1" t="s">
        <v>34</v>
      </c>
      <c r="B18" s="8">
        <v>90000</v>
      </c>
      <c r="C18" s="8">
        <v>87265</v>
      </c>
      <c r="D18" s="8">
        <v>100000</v>
      </c>
    </row>
    <row r="19" spans="1:4" ht="15">
      <c r="A19" s="1" t="s">
        <v>8</v>
      </c>
      <c r="B19" s="9">
        <v>4000</v>
      </c>
      <c r="C19" s="9">
        <v>5393</v>
      </c>
      <c r="D19" s="10">
        <v>4000</v>
      </c>
    </row>
    <row r="20" spans="1:4" ht="15">
      <c r="A20" s="1" t="s">
        <v>9</v>
      </c>
      <c r="B20" s="7">
        <f>SUM(B13:B19)</f>
        <v>1850000</v>
      </c>
      <c r="C20" s="7">
        <f>SUM(C13:C19)</f>
        <v>1862032.89</v>
      </c>
      <c r="D20" s="7">
        <f>SUM(D13:D19)</f>
        <v>2194000</v>
      </c>
    </row>
    <row r="21" spans="2:4" ht="15">
      <c r="B21" s="8"/>
      <c r="C21" s="8"/>
      <c r="D21" s="8"/>
    </row>
    <row r="22" spans="1:4" ht="15.75">
      <c r="A22" s="4" t="s">
        <v>10</v>
      </c>
      <c r="B22" s="8"/>
      <c r="C22" s="8"/>
      <c r="D22" s="8"/>
    </row>
    <row r="23" spans="2:4" ht="15">
      <c r="B23" s="8"/>
      <c r="C23" s="8"/>
      <c r="D23" s="8"/>
    </row>
    <row r="24" spans="1:4" ht="15">
      <c r="A24" s="6" t="s">
        <v>11</v>
      </c>
      <c r="B24" s="7">
        <v>567305</v>
      </c>
      <c r="C24" s="7">
        <v>567305</v>
      </c>
      <c r="D24" s="14">
        <v>558298</v>
      </c>
    </row>
    <row r="25" spans="1:4" ht="15">
      <c r="A25" s="1" t="s">
        <v>12</v>
      </c>
      <c r="B25" s="8">
        <v>301302</v>
      </c>
      <c r="C25" s="8">
        <v>301302</v>
      </c>
      <c r="D25" s="8">
        <v>284487</v>
      </c>
    </row>
    <row r="26" spans="1:4" ht="15">
      <c r="A26" s="1" t="s">
        <v>29</v>
      </c>
      <c r="B26" s="8">
        <v>947440</v>
      </c>
      <c r="C26" s="8">
        <v>961407.35</v>
      </c>
      <c r="D26" s="8">
        <v>1175700</v>
      </c>
    </row>
    <row r="27" spans="1:4" ht="15">
      <c r="A27" s="1" t="s">
        <v>13</v>
      </c>
      <c r="B27" s="8">
        <v>58299</v>
      </c>
      <c r="C27" s="8">
        <v>58299</v>
      </c>
      <c r="D27" s="8">
        <v>53049</v>
      </c>
    </row>
    <row r="28" spans="1:4" ht="15">
      <c r="A28" s="1" t="s">
        <v>14</v>
      </c>
      <c r="B28" s="8">
        <v>10000</v>
      </c>
      <c r="C28" s="8">
        <v>12768</v>
      </c>
      <c r="D28" s="8">
        <v>10000</v>
      </c>
    </row>
    <row r="29" spans="1:4" ht="15">
      <c r="A29" s="1" t="s">
        <v>15</v>
      </c>
      <c r="B29" s="8">
        <v>20000</v>
      </c>
      <c r="C29" s="8">
        <v>20000</v>
      </c>
      <c r="D29" s="8">
        <v>6000</v>
      </c>
    </row>
    <row r="30" spans="1:4" ht="15">
      <c r="A30" s="1" t="s">
        <v>16</v>
      </c>
      <c r="B30" s="8">
        <v>56000</v>
      </c>
      <c r="C30" s="8">
        <v>52202</v>
      </c>
      <c r="D30" s="8">
        <v>56000</v>
      </c>
    </row>
    <row r="31" spans="1:4" ht="15">
      <c r="A31" s="1" t="s">
        <v>17</v>
      </c>
      <c r="B31" s="8">
        <v>185640</v>
      </c>
      <c r="C31" s="8">
        <v>185640</v>
      </c>
      <c r="D31" s="8">
        <v>217400</v>
      </c>
    </row>
    <row r="32" spans="1:4" ht="15">
      <c r="A32" s="1" t="s">
        <v>18</v>
      </c>
      <c r="B32" s="9"/>
      <c r="C32" s="9"/>
      <c r="D32" s="9">
        <v>-35308</v>
      </c>
    </row>
    <row r="33" spans="1:4" ht="15">
      <c r="A33" s="1" t="s">
        <v>19</v>
      </c>
      <c r="B33" s="7">
        <f>SUM(B24:B32)</f>
        <v>2145986</v>
      </c>
      <c r="C33" s="7">
        <f>SUM(C24:C32)</f>
        <v>2158923.35</v>
      </c>
      <c r="D33" s="7">
        <f>SUM(D24:D32)</f>
        <v>2325626</v>
      </c>
    </row>
    <row r="34" spans="2:4" ht="15">
      <c r="B34" s="8"/>
      <c r="C34" s="8"/>
      <c r="D34" s="8"/>
    </row>
    <row r="35" spans="1:4" ht="15.75">
      <c r="A35" s="4" t="s">
        <v>20</v>
      </c>
      <c r="B35" s="8"/>
      <c r="C35" s="8"/>
      <c r="D35" s="8"/>
    </row>
    <row r="36" spans="2:4" ht="15">
      <c r="B36" s="14"/>
      <c r="C36" s="14"/>
      <c r="D36" s="14"/>
    </row>
    <row r="37" spans="1:4" ht="15">
      <c r="A37" s="1" t="s">
        <v>21</v>
      </c>
      <c r="B37" s="14">
        <v>-41000</v>
      </c>
      <c r="C37" s="14">
        <v>-41000</v>
      </c>
      <c r="D37" s="14"/>
    </row>
    <row r="38" spans="1:4" ht="15">
      <c r="A38" s="1" t="s">
        <v>31</v>
      </c>
      <c r="B38" s="8"/>
      <c r="C38" s="8">
        <v>-2365</v>
      </c>
      <c r="D38" s="8"/>
    </row>
    <row r="39" spans="1:4" ht="15">
      <c r="A39" s="1" t="s">
        <v>22</v>
      </c>
      <c r="B39" s="16">
        <v>0</v>
      </c>
      <c r="C39" s="16">
        <v>0</v>
      </c>
      <c r="D39" s="16">
        <v>0</v>
      </c>
    </row>
    <row r="40" spans="1:4" ht="15">
      <c r="A40" s="1" t="s">
        <v>23</v>
      </c>
      <c r="B40" s="11"/>
      <c r="C40" s="11"/>
      <c r="D40" s="11"/>
    </row>
    <row r="41" spans="1:4" ht="15">
      <c r="A41" s="1" t="s">
        <v>24</v>
      </c>
      <c r="B41" s="9"/>
      <c r="C41" s="9">
        <v>1459</v>
      </c>
      <c r="D41" s="9"/>
    </row>
    <row r="42" spans="1:4" ht="15">
      <c r="A42" s="1" t="s">
        <v>25</v>
      </c>
      <c r="B42" s="7">
        <f>SUM(B37:B41)</f>
        <v>-41000</v>
      </c>
      <c r="C42" s="7">
        <f>SUM(C37:C41)</f>
        <v>-41906</v>
      </c>
      <c r="D42" s="7">
        <f>SUM(D37:D41)</f>
        <v>0</v>
      </c>
    </row>
    <row r="43" spans="2:4" ht="15">
      <c r="B43" s="8"/>
      <c r="C43" s="8"/>
      <c r="D43" s="8"/>
    </row>
    <row r="44" spans="2:4" ht="15">
      <c r="B44" s="8"/>
      <c r="C44" s="8"/>
      <c r="D44" s="8"/>
    </row>
    <row r="45" spans="1:4" ht="15">
      <c r="A45" s="1" t="s">
        <v>42</v>
      </c>
      <c r="B45" s="9"/>
      <c r="C45" s="9"/>
      <c r="D45" s="9"/>
    </row>
    <row r="46" spans="1:4" ht="15">
      <c r="A46" s="1" t="s">
        <v>43</v>
      </c>
      <c r="B46" s="12">
        <f>+B20-B33-B42</f>
        <v>-254986</v>
      </c>
      <c r="C46" s="12">
        <f>+C20-C33-C42</f>
        <v>-254984.4600000002</v>
      </c>
      <c r="D46" s="12">
        <f>+D20-D33-D42</f>
        <v>-131626</v>
      </c>
    </row>
    <row r="47" spans="2:4" ht="15">
      <c r="B47" s="17"/>
      <c r="C47" s="17"/>
      <c r="D47" s="17"/>
    </row>
    <row r="48" spans="1:4" ht="15">
      <c r="A48" s="1" t="s">
        <v>36</v>
      </c>
      <c r="B48" s="17">
        <v>175000</v>
      </c>
      <c r="C48" s="17">
        <v>180000</v>
      </c>
      <c r="D48" s="17">
        <v>175000</v>
      </c>
    </row>
    <row r="49" spans="2:4" ht="15">
      <c r="B49" s="17"/>
      <c r="C49" s="17"/>
      <c r="D49" s="17"/>
    </row>
    <row r="50" spans="1:4" ht="15">
      <c r="A50" s="1" t="s">
        <v>37</v>
      </c>
      <c r="B50" s="19"/>
      <c r="C50" s="19"/>
      <c r="D50" s="19"/>
    </row>
    <row r="51" spans="1:4" ht="15">
      <c r="A51" s="1" t="s">
        <v>38</v>
      </c>
      <c r="B51" s="19">
        <f>SUM(B46+B48)</f>
        <v>-79986</v>
      </c>
      <c r="C51" s="19">
        <f>SUM(C46+C48)</f>
        <v>-74984.4600000002</v>
      </c>
      <c r="D51" s="19">
        <f>SUM(D46+D48)</f>
        <v>43374</v>
      </c>
    </row>
    <row r="52" spans="2:4" ht="15">
      <c r="B52" s="17"/>
      <c r="C52" s="17"/>
      <c r="D52" s="17"/>
    </row>
    <row r="53" spans="1:4" ht="15">
      <c r="A53" s="1" t="s">
        <v>39</v>
      </c>
      <c r="B53" s="17">
        <v>0</v>
      </c>
      <c r="C53" s="17">
        <v>241687</v>
      </c>
      <c r="D53" s="17">
        <v>0</v>
      </c>
    </row>
    <row r="54" spans="2:4" ht="15">
      <c r="B54" s="17"/>
      <c r="C54" s="17"/>
      <c r="D54" s="17"/>
    </row>
    <row r="55" spans="1:4" ht="15">
      <c r="A55" s="1" t="s">
        <v>40</v>
      </c>
      <c r="B55" s="17">
        <v>0</v>
      </c>
      <c r="C55" s="17">
        <v>31750</v>
      </c>
      <c r="D55" s="17">
        <v>62100</v>
      </c>
    </row>
    <row r="56" spans="2:4" ht="15">
      <c r="B56" s="17"/>
      <c r="C56" s="17"/>
      <c r="D56" s="17"/>
    </row>
    <row r="57" spans="1:4" ht="15">
      <c r="A57" s="1" t="s">
        <v>41</v>
      </c>
      <c r="B57" s="12">
        <f>+B51+B53-B55</f>
        <v>-79986</v>
      </c>
      <c r="C57" s="12">
        <f>+C51+C53-C55</f>
        <v>134952.5399999998</v>
      </c>
      <c r="D57" s="12">
        <f>+D51+D53-D55</f>
        <v>-18726</v>
      </c>
    </row>
    <row r="58" spans="2:4" ht="15">
      <c r="B58" s="17"/>
      <c r="C58" s="17"/>
      <c r="D58" s="17"/>
    </row>
    <row r="59" spans="2:4" ht="15">
      <c r="B59" s="8"/>
      <c r="C59" s="8"/>
      <c r="D59" s="8"/>
    </row>
    <row r="60" spans="1:4" ht="15">
      <c r="A60" s="1" t="s">
        <v>30</v>
      </c>
      <c r="B60" s="7">
        <v>-1515986</v>
      </c>
      <c r="C60" s="7">
        <v>-1515986</v>
      </c>
      <c r="D60" s="7">
        <f>+C61</f>
        <v>-1381033.4600000002</v>
      </c>
    </row>
    <row r="61" spans="1:4" ht="15.75" thickBot="1">
      <c r="A61" s="1" t="s">
        <v>35</v>
      </c>
      <c r="B61" s="13">
        <f>+B60+B57</f>
        <v>-1595972</v>
      </c>
      <c r="C61" s="13">
        <f>+C60+C57</f>
        <v>-1381033.4600000002</v>
      </c>
      <c r="D61" s="13">
        <f>+D60+D57</f>
        <v>-1399759.4600000002</v>
      </c>
    </row>
    <row r="62" spans="2:4" ht="15.75" thickTop="1">
      <c r="B62" s="8"/>
      <c r="C62" s="8"/>
      <c r="D62" s="8"/>
    </row>
    <row r="63" spans="2:4" ht="15">
      <c r="B63" s="8"/>
      <c r="C63" s="8"/>
      <c r="D63" s="8"/>
    </row>
    <row r="64" spans="2:4" ht="15">
      <c r="B64" s="8"/>
      <c r="C64" s="8"/>
      <c r="D64" s="8"/>
    </row>
    <row r="65" spans="2:4" ht="15">
      <c r="B65" s="8"/>
      <c r="C65" s="8"/>
      <c r="D65" s="8"/>
    </row>
    <row r="66" spans="2:4" ht="15">
      <c r="B66" s="8"/>
      <c r="C66" s="8"/>
      <c r="D66" s="8"/>
    </row>
  </sheetData>
  <mergeCells count="4">
    <mergeCell ref="A1:D1"/>
    <mergeCell ref="A2:D2"/>
    <mergeCell ref="A3:D3"/>
    <mergeCell ref="A4:D4"/>
  </mergeCells>
  <printOptions/>
  <pageMargins left="0.75" right="0.75" top="0.75" bottom="0.81" header="0.5" footer="0.5"/>
  <pageSetup fitToHeight="1" fitToWidth="1" horizontalDpi="600" verticalDpi="600" orientation="portrait" scale="74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gardner2</dc:creator>
  <cp:keywords/>
  <dc:description/>
  <cp:lastModifiedBy>saunders</cp:lastModifiedBy>
  <cp:lastPrinted>2005-10-24T17:44:24Z</cp:lastPrinted>
  <dcterms:created xsi:type="dcterms:W3CDTF">2005-10-10T11:12:23Z</dcterms:created>
  <dcterms:modified xsi:type="dcterms:W3CDTF">2005-11-01T16:55:24Z</dcterms:modified>
  <cp:category/>
  <cp:version/>
  <cp:contentType/>
  <cp:contentStatus/>
</cp:coreProperties>
</file>