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codeName="{D272C609-87CA-5A14-B04D-65DF03BDDAF1}"/>
  <workbookPr codeName="ThisWorkbook" defaultThemeVersion="124226"/>
  <mc:AlternateContent xmlns:mc="http://schemas.openxmlformats.org/markup-compatibility/2006">
    <mc:Choice Requires="x15">
      <x15ac:absPath xmlns:x15ac="http://schemas.microsoft.com/office/spreadsheetml/2010/11/ac" url="/Volumes/SOM Financial Aid/Resources/Student Loan Planner Files/"/>
    </mc:Choice>
  </mc:AlternateContent>
  <xr:revisionPtr revIDLastSave="0" documentId="13_ncr:1_{7EE304BF-D7D2-1045-9F34-672212B613F7}" xr6:coauthVersionLast="47" xr6:coauthVersionMax="47" xr10:uidLastSave="{00000000-0000-0000-0000-000000000000}"/>
  <bookViews>
    <workbookView xWindow="-2920" yWindow="-18280" windowWidth="30340" windowHeight="19700" tabRatio="689" xr2:uid="{00000000-000D-0000-FFFF-FFFF00000000}"/>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 name="Revision Instructions" sheetId="11" r:id="rId9"/>
    <sheet name="What's Next" sheetId="13" r:id="rId10"/>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6" i="5" l="1"/>
  <c r="C16" i="5"/>
  <c r="F17" i="3" l="1"/>
  <c r="F17" i="2"/>
  <c r="F16" i="1"/>
  <c r="F19" i="5"/>
  <c r="B6" i="4"/>
  <c r="B6" i="3"/>
  <c r="B6" i="2"/>
  <c r="F17" i="4"/>
  <c r="F18" i="5"/>
  <c r="F20" i="5" l="1"/>
  <c r="D7" i="4" s="1"/>
  <c r="F7" i="4" s="1"/>
  <c r="F11" i="4" s="1"/>
  <c r="F19" i="4" s="1"/>
  <c r="F27" i="4" l="1"/>
  <c r="F21" i="4"/>
  <c r="F22" i="4" s="1"/>
  <c r="D7" i="2"/>
  <c r="D7" i="3"/>
  <c r="D7" i="1"/>
  <c r="F7" i="1" s="1"/>
  <c r="F10" i="1" s="1"/>
  <c r="F18" i="1" s="1"/>
  <c r="F26" i="1" l="1"/>
  <c r="F20" i="1"/>
  <c r="F21" i="1" s="1"/>
  <c r="F7" i="3"/>
  <c r="F11" i="3" s="1"/>
  <c r="F19" i="3" s="1"/>
  <c r="F7" i="2"/>
  <c r="F11" i="2" s="1"/>
  <c r="F19" i="2" s="1"/>
  <c r="F23" i="4"/>
  <c r="F27" i="2" l="1"/>
  <c r="F21" i="2"/>
  <c r="F22" i="2" s="1"/>
  <c r="F27" i="3"/>
  <c r="F21" i="3"/>
  <c r="F22" i="3" s="1"/>
  <c r="F23" i="3" s="1"/>
  <c r="F22" i="1"/>
  <c r="F23" i="2" l="1"/>
</calcChain>
</file>

<file path=xl/sharedStrings.xml><?xml version="1.0" encoding="utf-8"?>
<sst xmlns="http://schemas.openxmlformats.org/spreadsheetml/2006/main" count="319" uniqueCount="222">
  <si>
    <t>One-time expenses</t>
  </si>
  <si>
    <t>x 10 months</t>
  </si>
  <si>
    <t>x 11 months</t>
  </si>
  <si>
    <t>x 12 months</t>
  </si>
  <si>
    <t>Family support</t>
  </si>
  <si>
    <t>Monthly budget (Aug - Jun)</t>
  </si>
  <si>
    <t>Monthly budget (Jul - Jun)</t>
  </si>
  <si>
    <t>Monthly budget (Jul - Apr)</t>
  </si>
  <si>
    <t>Dining out</t>
  </si>
  <si>
    <t>Clothes</t>
  </si>
  <si>
    <t>Utilities</t>
  </si>
  <si>
    <t>Estimated Expenses</t>
  </si>
  <si>
    <t>Estimated Support</t>
  </si>
  <si>
    <t>**It is advised that you print a copy of your loan detail screen for your records and keep it safe and accessible.</t>
  </si>
  <si>
    <t xml:space="preserve"> =  Recommended Amount</t>
  </si>
  <si>
    <t>AAMC Budgeting Basics</t>
  </si>
  <si>
    <t>AAMC Budgeting Ideas and Tips</t>
  </si>
  <si>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</si>
  <si>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</si>
  <si>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</si>
  <si>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</si>
  <si>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</si>
  <si>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</si>
  <si>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</si>
  <si>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</si>
  <si>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</si>
  <si>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</si>
  <si>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</si>
  <si>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Fixed Monthly Expenses</t>
  </si>
  <si>
    <t>Variable Monthly Expenses</t>
  </si>
  <si>
    <t xml:space="preserve"> = Required Amount</t>
  </si>
  <si>
    <t>Planned Monthly Expenses (Aug - May)</t>
  </si>
  <si>
    <t>Cellular phone</t>
  </si>
  <si>
    <t>Auto insurance</t>
  </si>
  <si>
    <t>Savings and other resources (529s, MESP, MET, Americorps, etc.)</t>
  </si>
  <si>
    <t xml:space="preserve"> = Transferred to Loan Planner</t>
  </si>
  <si>
    <t>Entrance Counseling</t>
  </si>
  <si>
    <t>Master Promissory Note (MPN)</t>
  </si>
  <si>
    <t>(Will be listed as Unsatisfied Requirements in SAIL until completed and system is updated)</t>
  </si>
  <si>
    <t xml:space="preserve">Student Loan Review </t>
  </si>
  <si>
    <t>Family support for tuition, books and supplies</t>
  </si>
  <si>
    <t>Helpful Resources</t>
  </si>
  <si>
    <t>General Information</t>
  </si>
  <si>
    <t>Books and Supplies</t>
  </si>
  <si>
    <t>Interest Rates and Fees</t>
  </si>
  <si>
    <t>Federal Direct (Unsubsidized) Loan Overview</t>
  </si>
  <si>
    <t>Federal PLUS Loan Overview</t>
  </si>
  <si>
    <t>OUWB Financial Services</t>
  </si>
  <si>
    <t>Federal Loan Information</t>
  </si>
  <si>
    <t>Budgeting Resources</t>
  </si>
  <si>
    <t>USMLE Fees</t>
  </si>
  <si>
    <t>USMLE Step Exam Fees</t>
  </si>
  <si>
    <t>Student Loan Repayment</t>
  </si>
  <si>
    <t>Federal Loan Repayment Overview</t>
  </si>
  <si>
    <t>AAMC Education Debt Manager</t>
  </si>
  <si>
    <t>Loan Revision Instructions</t>
  </si>
  <si>
    <t>Complete the remaining steps and submit the application</t>
  </si>
  <si>
    <t>using your FSA ID and Password</t>
  </si>
  <si>
    <t>Select appropriate year tab below.</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</si>
  <si>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</si>
  <si>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Utility Bill Budget Plans</t>
  </si>
  <si>
    <t>* Utility Averages</t>
  </si>
  <si>
    <t xml:space="preserve"> =  Transferred from Expense Planner</t>
  </si>
  <si>
    <t xml:space="preserve"> = Transferred from Expense Planner</t>
  </si>
  <si>
    <t xml:space="preserve"> = Recommended Amount</t>
  </si>
  <si>
    <t>M1</t>
  </si>
  <si>
    <t>M2</t>
  </si>
  <si>
    <t>M3</t>
  </si>
  <si>
    <t>M4</t>
  </si>
  <si>
    <t>Payment Plan Enrollment Opens</t>
  </si>
  <si>
    <t>July 17</t>
  </si>
  <si>
    <t>June 17</t>
  </si>
  <si>
    <t xml:space="preserve">Earliest Possible Disbursement </t>
  </si>
  <si>
    <t>Refund Direct Deposited</t>
  </si>
  <si>
    <t xml:space="preserve">Classes Begin </t>
  </si>
  <si>
    <t>Payment Due / Plan Enrollment Closes</t>
  </si>
  <si>
    <t>August 15</t>
  </si>
  <si>
    <t>July 15</t>
  </si>
  <si>
    <t>Where To Go</t>
  </si>
  <si>
    <t>Financial Aid Status and Direct Deposit</t>
  </si>
  <si>
    <t>MySail</t>
  </si>
  <si>
    <t>Payment and Payment Plans</t>
  </si>
  <si>
    <t>eBILL</t>
  </si>
  <si>
    <t>International Payments</t>
  </si>
  <si>
    <t>Flywire</t>
  </si>
  <si>
    <t>Residency Application, Interview and Match</t>
  </si>
  <si>
    <t xml:space="preserve">         Water (Avg. $25)*</t>
  </si>
  <si>
    <t xml:space="preserve">         Electric (Avg. $51)*</t>
  </si>
  <si>
    <t xml:space="preserve">         Gas (Avg. $25)*</t>
  </si>
  <si>
    <t xml:space="preserve">         Internet (Avg. $35)*</t>
  </si>
  <si>
    <t>Renters/Homeowners Insurance</t>
  </si>
  <si>
    <t>Please note that these averages were taken from the latest OUWB cost of living survey and are intended to provide a general reference.</t>
  </si>
  <si>
    <t>Only apply for Graduate PLUS Loan if needed. (Recommended will be populated in Loan Planner)</t>
  </si>
  <si>
    <t>Type in the Recommended Graduate PLUS Loan amount from the Loan Planner</t>
  </si>
  <si>
    <t>Graduate PLUS Application Instructions</t>
  </si>
  <si>
    <t>Complete the PLUS Master Promissory Note (MPN) if prompted to do so</t>
  </si>
  <si>
    <t>Fall Unsubsidized - #1</t>
  </si>
  <si>
    <t xml:space="preserve">Winter Unsubsidized - #2 </t>
  </si>
  <si>
    <t xml:space="preserve">From the Loan Planner, enter the Recommended amount(s) in the Revision Form as follows:  </t>
  </si>
  <si>
    <t>OUWB Cost of Attendance</t>
  </si>
  <si>
    <t>January 15</t>
  </si>
  <si>
    <t>December 17</t>
  </si>
  <si>
    <t>If you are using an assisted reading device, such as a screen reader, or are otherwise having trouble reading or understaning the information contained within this resource, please contact our office directly at 248-370-3611 and we would be happy to assist you.</t>
  </si>
  <si>
    <t>***Graduate PLUS Application is available starting in April***</t>
  </si>
  <si>
    <t>July 1</t>
  </si>
  <si>
    <t>June 21</t>
  </si>
  <si>
    <t>Textbook Lists by Class</t>
  </si>
  <si>
    <t xml:space="preserve">Fall Grad PLUS - #3 (decrease only) </t>
  </si>
  <si>
    <t xml:space="preserve">Winter Grad PLUS - #4 (decrease only) </t>
  </si>
  <si>
    <t>ERAS Fee Calculator</t>
  </si>
  <si>
    <t>Awards and scholarships (SAIL)</t>
  </si>
  <si>
    <t>USMLE Step 1 Fees ($660 included in Cost of Attendance)</t>
  </si>
  <si>
    <t>Loan Acceptance/Application Priority Date</t>
  </si>
  <si>
    <t>June 1</t>
  </si>
  <si>
    <t xml:space="preserve">Deadline to Return Loans through School </t>
  </si>
  <si>
    <t>Deadline to Return Loans through Servicer</t>
  </si>
  <si>
    <t>30 Days After Disbursement</t>
  </si>
  <si>
    <t>120 Days After Disbursement</t>
  </si>
  <si>
    <t>Deadline to Return Loans through School</t>
  </si>
  <si>
    <t>Loan Adjustment Priority Date</t>
  </si>
  <si>
    <t>December 1</t>
  </si>
  <si>
    <t>studentaid.gov</t>
  </si>
  <si>
    <t>*While logged into studentaid.gov, review your individual federal student loans by clicking on the number associated with each loan. This will provide you with access to the contact information for your loan servicer.</t>
  </si>
  <si>
    <t>AAMC Cost of Applying for Residency</t>
  </si>
  <si>
    <t>AAMC Cost of Interviewing for Residency</t>
  </si>
  <si>
    <t>Estimated Tuition</t>
  </si>
  <si>
    <t>5-7 Business Days After Disbursement</t>
  </si>
  <si>
    <t>Books and supplies ($400 included in Cost of Attendance)</t>
  </si>
  <si>
    <t>USMLE Step 2 Fees ($660 included in Cost of Attendance)</t>
  </si>
  <si>
    <t>Residency Application/Interview Costs ($4500 included in Cost of Attendance)</t>
  </si>
  <si>
    <t>December 24</t>
  </si>
  <si>
    <t>January 3</t>
  </si>
  <si>
    <t>1.)</t>
  </si>
  <si>
    <t>2.)</t>
  </si>
  <si>
    <t>3.)</t>
  </si>
  <si>
    <t>4.)</t>
  </si>
  <si>
    <t>5.)</t>
  </si>
  <si>
    <t>6.)</t>
  </si>
  <si>
    <t>7.)</t>
  </si>
  <si>
    <t>8.)</t>
  </si>
  <si>
    <t>Fill in the Required Amounts in the Loan Planner tab for your year (M1 Loan Planner, etc.)</t>
  </si>
  <si>
    <t>Accept an Unsubsidized Loan and, if needed, apply for a Graduate PLUS Loan as directed in the tab</t>
  </si>
  <si>
    <t>-</t>
  </si>
  <si>
    <t>*(Will be listed as Unsatisfied Requirements in SAIL until completed and system is updated)</t>
  </si>
  <si>
    <t xml:space="preserve">    Financial Services strongly recommends that all student loan borrowers complete this review on an annual basis. </t>
  </si>
  <si>
    <t>9.)</t>
  </si>
  <si>
    <t>Total Fixed Expenses:</t>
  </si>
  <si>
    <t>Total Variable Expenses:</t>
  </si>
  <si>
    <t>Total Monthly Expenses:</t>
  </si>
  <si>
    <t>Instructions for accepting an Unsubsidized loan in SAIL</t>
  </si>
  <si>
    <t>Total Estimated Expenses:</t>
  </si>
  <si>
    <t>Remaining Need:</t>
  </si>
  <si>
    <t>Total Estimated Support:</t>
  </si>
  <si>
    <t>2022-2023 Loan Planner Instructions</t>
  </si>
  <si>
    <t>2022-2023 Expense Planner</t>
  </si>
  <si>
    <t>2022-2023 M1 Loan Planner</t>
  </si>
  <si>
    <t>Total Recommended Unsubsidized Direct Loan (Including Loan Fees) for 2022-2023:</t>
  </si>
  <si>
    <t>Recommended Amount for Fall 2022:</t>
  </si>
  <si>
    <t>Recommended Amount for Winter 2023:</t>
  </si>
  <si>
    <t>Recommended Graduate PLUS Loan (Including Loan Fees) for 2022-2023</t>
  </si>
  <si>
    <t>2022-2023 M2 Loan Planner</t>
  </si>
  <si>
    <t>2022-2023 M3 Loan Planner</t>
  </si>
  <si>
    <t>2022-2023 M4 Loan Planner</t>
  </si>
  <si>
    <t>Fall 2022 Important Dates</t>
  </si>
  <si>
    <t>Winter 2023 Important Dates</t>
  </si>
  <si>
    <r>
      <t xml:space="preserve">All Returning Borrowers </t>
    </r>
    <r>
      <rPr>
        <b/>
        <u/>
        <sz val="12"/>
        <color theme="1"/>
        <rFont val="Calibri"/>
        <family val="2"/>
        <scheme val="minor"/>
      </rPr>
      <t>Are STRONGLY Advised</t>
    </r>
    <r>
      <rPr>
        <b/>
        <sz val="12"/>
        <color theme="1"/>
        <rFont val="Calibri"/>
        <family val="2"/>
        <scheme val="minor"/>
      </rPr>
      <t xml:space="preserve"> to Annually Complete:</t>
    </r>
  </si>
  <si>
    <r>
      <rPr>
        <b/>
        <u/>
        <sz val="14"/>
        <color theme="1"/>
        <rFont val="Calibri"/>
        <family val="2"/>
        <scheme val="minor"/>
      </rPr>
      <t>Only</t>
    </r>
    <r>
      <rPr>
        <sz val="14"/>
        <color theme="1"/>
        <rFont val="Calibri"/>
        <family val="2"/>
        <scheme val="minor"/>
      </rPr>
      <t xml:space="preserve"> submit a loan revision if needed </t>
    </r>
    <r>
      <rPr>
        <b/>
        <u/>
        <sz val="14"/>
        <color theme="1"/>
        <rFont val="Calibri"/>
        <family val="2"/>
        <scheme val="minor"/>
      </rPr>
      <t>AFTER</t>
    </r>
    <r>
      <rPr>
        <sz val="14"/>
        <color theme="1"/>
        <rFont val="Calibri"/>
        <family val="2"/>
        <scheme val="minor"/>
      </rPr>
      <t xml:space="preserve"> initial Acceptance in SAIL</t>
    </r>
  </si>
  <si>
    <r>
      <rPr>
        <sz val="14"/>
        <rFont val="Calibri"/>
        <family val="2"/>
        <scheme val="minor"/>
      </rPr>
      <t xml:space="preserve">Submit the </t>
    </r>
    <r>
      <rPr>
        <sz val="14"/>
        <color theme="1"/>
        <rFont val="Calibri"/>
        <family val="2"/>
        <scheme val="minor"/>
      </rPr>
      <t>Online Revision Form</t>
    </r>
  </si>
  <si>
    <r>
      <t>Select the appropriate year tab (</t>
    </r>
    <r>
      <rPr>
        <i/>
        <sz val="14"/>
        <color theme="1"/>
        <rFont val="Calibri"/>
        <family val="2"/>
        <scheme val="minor"/>
      </rPr>
      <t>M1 Loan Planner</t>
    </r>
    <r>
      <rPr>
        <sz val="14"/>
        <color theme="1"/>
        <rFont val="Calibri"/>
        <family val="2"/>
        <scheme val="minor"/>
      </rPr>
      <t>, etc.)</t>
    </r>
  </si>
  <si>
    <r>
      <rPr>
        <sz val="14"/>
        <rFont val="Calibri"/>
        <family val="2"/>
        <scheme val="minor"/>
      </rPr>
      <t xml:space="preserve">What's Next: </t>
    </r>
    <r>
      <rPr>
        <b/>
        <u/>
        <sz val="14"/>
        <color theme="10"/>
        <rFont val="Calibri"/>
        <family val="2"/>
        <scheme val="minor"/>
      </rPr>
      <t>Disbursements &amp; Refunds and Helpful Resources</t>
    </r>
  </si>
  <si>
    <r>
      <rPr>
        <sz val="14"/>
        <rFont val="Calibri"/>
        <family val="2"/>
        <scheme val="minor"/>
      </rPr>
      <t xml:space="preserve">Complete the </t>
    </r>
    <r>
      <rPr>
        <b/>
        <u/>
        <sz val="14"/>
        <color theme="10"/>
        <rFont val="Calibri"/>
        <family val="2"/>
        <scheme val="minor"/>
      </rPr>
      <t>Expense Planner tab</t>
    </r>
  </si>
  <si>
    <t>Books, supplies and diagnostic kit ($1,400 included in Cost of Attendance)</t>
  </si>
  <si>
    <t>Books and supplies ($890 included in Cost of Attendance)</t>
  </si>
  <si>
    <t>Books and supplies ($460 included in Cost of Attendance)</t>
  </si>
  <si>
    <r>
      <t xml:space="preserve">* Do </t>
    </r>
    <r>
      <rPr>
        <b/>
        <u/>
        <sz val="12"/>
        <rFont val="Calibri"/>
        <family val="2"/>
        <scheme val="minor"/>
      </rPr>
      <t>not</t>
    </r>
    <r>
      <rPr>
        <sz val="12"/>
        <rFont val="Calibri"/>
        <family val="2"/>
        <scheme val="minor"/>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</si>
  <si>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r>
      <rPr>
        <b/>
        <sz val="14"/>
        <color theme="1"/>
        <rFont val="Calibri"/>
        <family val="2"/>
        <scheme val="minor"/>
      </rPr>
      <t xml:space="preserve">FINANCIAL SERVICES CONTACT INFORMATION:   </t>
    </r>
    <r>
      <rPr>
        <sz val="14"/>
        <color theme="1"/>
        <rFont val="Calibri"/>
        <family val="2"/>
        <scheme val="minor"/>
      </rPr>
      <t xml:space="preserve">                                                               Email: medfinservices@oakland.edu                                                   Phone: 248-370-3611</t>
    </r>
  </si>
  <si>
    <r>
      <rPr>
        <b/>
        <u/>
        <sz val="14"/>
        <color theme="1"/>
        <rFont val="Calibri"/>
        <family val="2"/>
        <scheme val="minor"/>
      </rPr>
      <t>IMPORTANT INFORMATION:</t>
    </r>
    <r>
      <rPr>
        <sz val="14"/>
        <color theme="1"/>
        <rFont val="Calibri"/>
        <family val="2"/>
        <scheme val="minor"/>
      </rPr>
      <t xml:space="preserve"> This Student Loan Planner file is </t>
    </r>
    <r>
      <rPr>
        <b/>
        <u/>
        <sz val="14"/>
        <color theme="1"/>
        <rFont val="Calibri"/>
        <family val="2"/>
        <scheme val="minor"/>
      </rPr>
      <t>ONLY</t>
    </r>
    <r>
      <rPr>
        <b/>
        <sz val="14"/>
        <color theme="1"/>
        <rFont val="Calibri"/>
        <family val="2"/>
        <scheme val="minor"/>
      </rPr>
      <t xml:space="preserve"> valid for the 2022-2023</t>
    </r>
    <r>
      <rPr>
        <sz val="14"/>
        <color theme="1"/>
        <rFont val="Calibri"/>
        <family val="2"/>
        <scheme val="minor"/>
      </rPr>
      <t xml:space="preserve"> academic year. A new Planner must be downloaded for </t>
    </r>
    <r>
      <rPr>
        <b/>
        <u/>
        <sz val="14"/>
        <color theme="1"/>
        <rFont val="Calibri"/>
        <family val="2"/>
        <scheme val="minor"/>
      </rPr>
      <t>each</t>
    </r>
    <r>
      <rPr>
        <sz val="14"/>
        <color theme="1"/>
        <rFont val="Calibri"/>
        <family val="2"/>
        <scheme val="minor"/>
      </rPr>
      <t xml:space="preserve"> academic year. </t>
    </r>
  </si>
  <si>
    <r>
      <rPr>
        <b/>
        <sz val="14"/>
        <color theme="1"/>
        <rFont val="Calibri"/>
        <family val="2"/>
        <scheme val="minor"/>
      </rPr>
      <t>IMPORTANT INFORMATION:</t>
    </r>
    <r>
      <rPr>
        <sz val="14"/>
        <color theme="1"/>
        <rFont val="Calibri"/>
        <family val="2"/>
        <scheme val="minor"/>
      </rPr>
      <t xml:space="preserve"> This Student Loan Planner file is </t>
    </r>
    <r>
      <rPr>
        <b/>
        <u/>
        <sz val="14"/>
        <color theme="1"/>
        <rFont val="Calibri"/>
        <family val="2"/>
        <scheme val="minor"/>
      </rPr>
      <t>ONLY</t>
    </r>
    <r>
      <rPr>
        <b/>
        <sz val="14"/>
        <color theme="1"/>
        <rFont val="Calibri"/>
        <family val="2"/>
        <scheme val="minor"/>
      </rPr>
      <t xml:space="preserve"> valid for the 2022-2023</t>
    </r>
    <r>
      <rPr>
        <sz val="14"/>
        <color theme="1"/>
        <rFont val="Calibri"/>
        <family val="2"/>
        <scheme val="minor"/>
      </rPr>
      <t xml:space="preserve"> academic year. A new Planner must be downloaded for </t>
    </r>
    <r>
      <rPr>
        <b/>
        <u/>
        <sz val="14"/>
        <color theme="1"/>
        <rFont val="Calibri"/>
        <family val="2"/>
        <scheme val="minor"/>
      </rPr>
      <t>each</t>
    </r>
    <r>
      <rPr>
        <sz val="14"/>
        <color theme="1"/>
        <rFont val="Calibri"/>
        <family val="2"/>
        <scheme val="minor"/>
      </rPr>
      <t xml:space="preserve"> academic year. </t>
    </r>
  </si>
  <si>
    <r>
      <rPr>
        <b/>
        <sz val="14"/>
        <color theme="1"/>
        <rFont val="Calibri"/>
        <family val="2"/>
        <scheme val="minor"/>
      </rPr>
      <t>**</t>
    </r>
    <r>
      <rPr>
        <sz val="14"/>
        <color theme="1"/>
        <rFont val="Calibri"/>
        <family val="2"/>
        <scheme val="minor"/>
      </rPr>
      <t xml:space="preserve"> Newly admitted students will be able to enroll in a Payment Plan starting in mid-July.</t>
    </r>
  </si>
  <si>
    <r>
      <rPr>
        <b/>
        <sz val="14"/>
        <color theme="1"/>
        <rFont val="Calibri"/>
        <family val="2"/>
        <scheme val="minor"/>
      </rPr>
      <t>IMPORTANT INFORMATION:</t>
    </r>
    <r>
      <rPr>
        <sz val="14"/>
        <color theme="1"/>
        <rFont val="Calibri"/>
        <family val="2"/>
        <scheme val="minor"/>
      </rPr>
      <t xml:space="preserve"> This Student Loan Planner file is </t>
    </r>
    <r>
      <rPr>
        <b/>
        <sz val="14"/>
        <color theme="1"/>
        <rFont val="Calibri"/>
        <family val="2"/>
        <scheme val="minor"/>
      </rPr>
      <t>only valid for the 2022-2023</t>
    </r>
    <r>
      <rPr>
        <sz val="14"/>
        <color theme="1"/>
        <rFont val="Calibri"/>
        <family val="2"/>
        <scheme val="minor"/>
      </rPr>
      <t xml:space="preserve"> academic year. A new Planner must be downloaded for </t>
    </r>
    <r>
      <rPr>
        <b/>
        <sz val="14"/>
        <color theme="1"/>
        <rFont val="Calibri"/>
        <family val="2"/>
        <scheme val="minor"/>
      </rPr>
      <t>each</t>
    </r>
    <r>
      <rPr>
        <sz val="14"/>
        <color theme="1"/>
        <rFont val="Calibri"/>
        <family val="2"/>
        <scheme val="minor"/>
      </rPr>
      <t xml:space="preserve"> academic year. </t>
    </r>
  </si>
  <si>
    <r>
      <rPr>
        <sz val="14"/>
        <rFont val="Calibri"/>
        <family val="2"/>
        <scheme val="minor"/>
      </rPr>
      <t xml:space="preserve">Always review award status at </t>
    </r>
    <r>
      <rPr>
        <b/>
        <u/>
        <sz val="14"/>
        <color theme="10"/>
        <rFont val="Calibri"/>
        <family val="2"/>
        <scheme val="minor"/>
      </rPr>
      <t>mysail.oakland.edu</t>
    </r>
    <r>
      <rPr>
        <sz val="14"/>
        <rFont val="Calibri"/>
        <family val="2"/>
        <scheme val="minor"/>
      </rPr>
      <t xml:space="preserve"> prior to revising loans</t>
    </r>
  </si>
  <si>
    <r>
      <rPr>
        <b/>
        <sz val="14"/>
        <color theme="1"/>
        <rFont val="Calibri"/>
        <family val="2"/>
        <scheme val="minor"/>
      </rPr>
      <t>Step 1:</t>
    </r>
    <r>
      <rPr>
        <sz val="14"/>
        <color theme="1"/>
        <rFont val="Calibri"/>
        <family val="2"/>
        <scheme val="minor"/>
      </rPr>
      <t xml:space="preserve"> Log into</t>
    </r>
    <r>
      <rPr>
        <sz val="14"/>
        <color theme="10"/>
        <rFont val="Calibri"/>
        <family val="2"/>
        <scheme val="minor"/>
      </rPr>
      <t xml:space="preserve"> </t>
    </r>
    <r>
      <rPr>
        <u/>
        <sz val="14"/>
        <color theme="10"/>
        <rFont val="Calibri"/>
        <family val="2"/>
        <scheme val="minor"/>
      </rPr>
      <t>studentaid.gov</t>
    </r>
    <r>
      <rPr>
        <sz val="14"/>
        <color theme="10"/>
        <rFont val="Calibri"/>
        <family val="2"/>
        <scheme val="minor"/>
      </rPr>
      <t xml:space="preserve">, </t>
    </r>
    <r>
      <rPr>
        <sz val="14"/>
        <rFont val="Calibri"/>
        <family val="2"/>
        <scheme val="minor"/>
      </rPr>
      <t>select "</t>
    </r>
    <r>
      <rPr>
        <sz val="14"/>
        <color theme="1"/>
        <rFont val="Calibri"/>
        <family val="2"/>
        <scheme val="minor"/>
      </rPr>
      <t>View Details," and select “Download My Aid Data”</t>
    </r>
  </si>
  <si>
    <r>
      <rPr>
        <b/>
        <sz val="14"/>
        <rFont val="Calibri"/>
        <family val="2"/>
        <scheme val="minor"/>
      </rPr>
      <t>Step 2:</t>
    </r>
    <r>
      <rPr>
        <sz val="14"/>
        <rFont val="Calibri"/>
        <family val="2"/>
        <scheme val="minor"/>
      </rPr>
      <t xml:space="preserve"> Log into </t>
    </r>
    <r>
      <rPr>
        <u/>
        <sz val="14"/>
        <color theme="10"/>
        <rFont val="Calibri"/>
        <family val="2"/>
        <scheme val="minor"/>
      </rPr>
      <t>aamc.org/mloc</t>
    </r>
    <r>
      <rPr>
        <sz val="14"/>
        <rFont val="Calibri"/>
        <family val="2"/>
        <scheme val="minor"/>
      </rPr>
      <t xml:space="preserve"> and select “Get Started Now”</t>
    </r>
  </si>
  <si>
    <r>
      <t xml:space="preserve">Step 3: </t>
    </r>
    <r>
      <rPr>
        <sz val="14"/>
        <color theme="1"/>
        <rFont val="Calibri"/>
        <family val="2"/>
        <scheme val="minor"/>
      </rPr>
      <t>Select “Import NSLDS” and upload the .txt file you downloaded in Step 1</t>
    </r>
  </si>
  <si>
    <r>
      <t>Step 4:</t>
    </r>
    <r>
      <rPr>
        <sz val="14"/>
        <color theme="1"/>
        <rFont val="Calibri"/>
        <family val="2"/>
        <scheme val="minor"/>
      </rPr>
      <t xml:space="preserve"> Select the green (+) "Add loan" button and input projected and private loan amounts </t>
    </r>
  </si>
  <si>
    <r>
      <t>Step 5:</t>
    </r>
    <r>
      <rPr>
        <sz val="14"/>
        <color theme="1"/>
        <rFont val="Calibri"/>
        <family val="2"/>
        <scheme val="minor"/>
      </rPr>
      <t xml:space="preserve"> Select the Medloans Calculator tab and enter your anticipated residency length, salary, and graduation date</t>
    </r>
  </si>
  <si>
    <t>Login to</t>
  </si>
  <si>
    <r>
      <t>Under '</t>
    </r>
    <r>
      <rPr>
        <b/>
        <sz val="14"/>
        <color theme="1"/>
        <rFont val="Calibri"/>
        <family val="2"/>
        <scheme val="minor"/>
      </rPr>
      <t>Select and Award Year</t>
    </r>
    <r>
      <rPr>
        <sz val="14"/>
        <color theme="1"/>
        <rFont val="Calibri"/>
        <family val="2"/>
        <scheme val="minor"/>
      </rPr>
      <t>,' select '</t>
    </r>
    <r>
      <rPr>
        <b/>
        <u/>
        <sz val="14"/>
        <color theme="1"/>
        <rFont val="Calibri (Body)"/>
      </rPr>
      <t>2022-2023</t>
    </r>
    <r>
      <rPr>
        <sz val="14"/>
        <color theme="1"/>
        <rFont val="Calibri"/>
        <family val="2"/>
        <scheme val="minor"/>
      </rPr>
      <t>'</t>
    </r>
  </si>
  <si>
    <r>
      <t>Under '</t>
    </r>
    <r>
      <rPr>
        <b/>
        <sz val="14"/>
        <color theme="1"/>
        <rFont val="Calibri"/>
        <family val="2"/>
        <scheme val="minor"/>
      </rPr>
      <t>Loan Amount Requested</t>
    </r>
    <r>
      <rPr>
        <sz val="14"/>
        <color theme="1"/>
        <rFont val="Calibri"/>
        <family val="2"/>
        <scheme val="minor"/>
      </rPr>
      <t>', select '</t>
    </r>
    <r>
      <rPr>
        <b/>
        <u/>
        <sz val="14"/>
        <color theme="1"/>
        <rFont val="Calibri (Body)"/>
      </rPr>
      <t>I would like to specify a loan amount</t>
    </r>
    <r>
      <rPr>
        <sz val="14"/>
        <color theme="1"/>
        <rFont val="Calibri"/>
        <family val="2"/>
        <scheme val="minor"/>
      </rPr>
      <t>' radio button</t>
    </r>
  </si>
  <si>
    <r>
      <t>Under '</t>
    </r>
    <r>
      <rPr>
        <b/>
        <sz val="14"/>
        <color theme="1"/>
        <rFont val="Calibri"/>
        <family val="2"/>
        <scheme val="minor"/>
      </rPr>
      <t>Loan Period Requested</t>
    </r>
    <r>
      <rPr>
        <sz val="14"/>
        <color theme="1"/>
        <rFont val="Calibri"/>
        <family val="2"/>
        <scheme val="minor"/>
      </rPr>
      <t>', select '</t>
    </r>
    <r>
      <rPr>
        <b/>
        <u/>
        <sz val="14"/>
        <color theme="1"/>
        <rFont val="Calibri (Body)"/>
      </rPr>
      <t>09/2022 - 04/2023</t>
    </r>
    <r>
      <rPr>
        <sz val="14"/>
        <color theme="1"/>
        <rFont val="Calibri"/>
        <family val="2"/>
        <scheme val="minor"/>
      </rPr>
      <t>'</t>
    </r>
  </si>
  <si>
    <r>
      <rPr>
        <sz val="12"/>
        <rFont val="Calibri"/>
        <family val="2"/>
        <scheme val="minor"/>
      </rPr>
      <t xml:space="preserve">Awards and scholarships </t>
    </r>
    <r>
      <rPr>
        <sz val="12"/>
        <color theme="1"/>
        <rFont val="Calibri"/>
        <family val="2"/>
        <scheme val="minor"/>
      </rPr>
      <t>(SAIL)</t>
    </r>
  </si>
  <si>
    <r>
      <rPr>
        <sz val="12"/>
        <rFont val="Calibri"/>
        <family val="2"/>
        <scheme val="minor"/>
      </rPr>
      <t xml:space="preserve">Log into </t>
    </r>
    <r>
      <rPr>
        <b/>
        <u/>
        <sz val="12"/>
        <color theme="10"/>
        <rFont val="Calibri"/>
        <family val="2"/>
        <scheme val="minor"/>
      </rPr>
      <t>SAIL</t>
    </r>
  </si>
  <si>
    <r>
      <rPr>
        <sz val="12"/>
        <rFont val="Calibri"/>
        <family val="2"/>
        <scheme val="minor"/>
      </rPr>
      <t xml:space="preserve">Log into </t>
    </r>
    <r>
      <rPr>
        <b/>
        <u/>
        <sz val="12"/>
        <color theme="10"/>
        <rFont val="Calibri"/>
        <family val="2"/>
        <scheme val="minor"/>
      </rPr>
      <t>studentaid.gov</t>
    </r>
  </si>
  <si>
    <t>Instructions for applying for a Graduate PLUS Loan</t>
  </si>
  <si>
    <r>
      <t xml:space="preserve">All First-time Unsubsidized Borrowers </t>
    </r>
    <r>
      <rPr>
        <b/>
        <u/>
        <sz val="16"/>
        <color theme="1"/>
        <rFont val="Calibri"/>
        <family val="2"/>
        <scheme val="minor"/>
      </rPr>
      <t>MUST</t>
    </r>
    <r>
      <rPr>
        <b/>
        <sz val="16"/>
        <color theme="1"/>
        <rFont val="Calibri"/>
        <family val="2"/>
        <scheme val="minor"/>
      </rPr>
      <t xml:space="preserve"> Also Complete: </t>
    </r>
  </si>
  <si>
    <r>
      <rPr>
        <sz val="14"/>
        <rFont val="Calibri"/>
        <family val="2"/>
        <scheme val="minor"/>
      </rPr>
      <t xml:space="preserve">Gas - </t>
    </r>
    <r>
      <rPr>
        <b/>
        <u/>
        <sz val="14"/>
        <color theme="10"/>
        <rFont val="Calibri"/>
        <family val="2"/>
        <scheme val="minor"/>
      </rPr>
      <t>Consumers Energy</t>
    </r>
  </si>
  <si>
    <r>
      <rPr>
        <sz val="14"/>
        <rFont val="Calibri"/>
        <family val="2"/>
        <scheme val="minor"/>
      </rPr>
      <t>Electric -</t>
    </r>
    <r>
      <rPr>
        <sz val="14"/>
        <color theme="10"/>
        <rFont val="Calibri (Body)"/>
      </rPr>
      <t xml:space="preserve"> </t>
    </r>
    <r>
      <rPr>
        <b/>
        <u/>
        <sz val="14"/>
        <color theme="10"/>
        <rFont val="Calibri"/>
        <family val="2"/>
        <scheme val="minor"/>
      </rPr>
      <t>DTE Energy</t>
    </r>
  </si>
  <si>
    <r>
      <t xml:space="preserve">All Returning Borrowers </t>
    </r>
    <r>
      <rPr>
        <b/>
        <u/>
        <sz val="16"/>
        <color theme="1"/>
        <rFont val="Calibri"/>
        <family val="2"/>
        <scheme val="minor"/>
      </rPr>
      <t>Are STRONGLY Advised</t>
    </r>
    <r>
      <rPr>
        <b/>
        <sz val="16"/>
        <color theme="1"/>
        <rFont val="Calibri"/>
        <family val="2"/>
        <scheme val="minor"/>
      </rPr>
      <t xml:space="preserve"> to Annually Complete:</t>
    </r>
  </si>
  <si>
    <r>
      <rPr>
        <sz val="14"/>
        <color theme="1"/>
        <rFont val="Calibri (Body)"/>
      </rPr>
      <t xml:space="preserve">⎯ </t>
    </r>
    <r>
      <rPr>
        <b/>
        <u/>
        <sz val="14"/>
        <color theme="10"/>
        <rFont val="Calibri"/>
        <family val="2"/>
        <scheme val="minor"/>
      </rPr>
      <t>Entrance Counseling</t>
    </r>
  </si>
  <si>
    <r>
      <rPr>
        <sz val="14"/>
        <color theme="1"/>
        <rFont val="Calibri (Body)"/>
      </rPr>
      <t xml:space="preserve">⎯ </t>
    </r>
    <r>
      <rPr>
        <b/>
        <u/>
        <sz val="14"/>
        <color theme="10"/>
        <rFont val="Calibri"/>
        <family val="2"/>
        <scheme val="minor"/>
      </rPr>
      <t>Master Promissory Note (MPN)</t>
    </r>
  </si>
  <si>
    <t>Instructions for Accessing studentaid.gov &amp;                                                                  AAMC MedLoans Organizer and Calculator (MLOC)</t>
  </si>
  <si>
    <t>Log into the 2022-2023 Online Revision Form</t>
  </si>
  <si>
    <t>July 22</t>
  </si>
  <si>
    <t>July 29</t>
  </si>
  <si>
    <t>August 1</t>
  </si>
  <si>
    <t>August 8</t>
  </si>
  <si>
    <t>January 9</t>
  </si>
  <si>
    <t>July 5</t>
  </si>
  <si>
    <t>June 25</t>
  </si>
  <si>
    <t>December 30</t>
  </si>
  <si>
    <t>1)</t>
  </si>
  <si>
    <t>2)</t>
  </si>
  <si>
    <t>3)</t>
  </si>
  <si>
    <t>4)</t>
  </si>
  <si>
    <t>5)</t>
  </si>
  <si>
    <t>6)</t>
  </si>
  <si>
    <t>7)</t>
  </si>
  <si>
    <t>8)</t>
  </si>
  <si>
    <t>Enroll in direct deposit through MySail if you have not already done so</t>
  </si>
  <si>
    <t>Always review award status prior to accepting, applying for, or revising loans in MySail</t>
  </si>
  <si>
    <r>
      <rPr>
        <sz val="14"/>
        <color theme="1"/>
        <rFont val="Calibri (Body)"/>
      </rPr>
      <t xml:space="preserve">Consider enrolling in a Payment Plan at through </t>
    </r>
    <r>
      <rPr>
        <b/>
        <sz val="14"/>
        <color theme="1"/>
        <rFont val="Calibri"/>
        <family val="2"/>
        <scheme val="minor"/>
      </rPr>
      <t>eBill**</t>
    </r>
    <r>
      <rPr>
        <sz val="14"/>
        <color theme="1"/>
        <rFont val="Calibri (Body)"/>
      </rPr>
      <t xml:space="preserve"> if needed</t>
    </r>
  </si>
  <si>
    <r>
      <rPr>
        <sz val="14"/>
        <rFont val="Calibri"/>
        <family val="2"/>
        <scheme val="minor"/>
      </rPr>
      <t xml:space="preserve">Always review award status at </t>
    </r>
    <r>
      <rPr>
        <b/>
        <sz val="14"/>
        <color theme="1"/>
        <rFont val="Calibri"/>
        <family val="2"/>
        <scheme val="minor"/>
      </rPr>
      <t>MySail</t>
    </r>
    <r>
      <rPr>
        <sz val="14"/>
        <rFont val="Calibri"/>
        <family val="2"/>
        <scheme val="minor"/>
      </rPr>
      <t xml:space="preserve"> prior to applying for a Graduate PLUS Loan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</si>
</sst>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4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1"/>
      <color rgb="FF003594"/>
      <name val="Calibri"/>
      <family val="2"/>
      <scheme val="minor"/>
    </font>
    <font>
      <b/>
      <sz val="11"/>
      <color rgb="FFFA7D00"/>
      <name val="Calibri"/>
      <family val="2"/>
      <scheme val="minor"/>
    </font>
    <font>
      <sz val="11"/>
      <name val="Calibri"/>
      <family val="2"/>
      <scheme val="minor"/>
    </font>
    <font>
      <u/>
      <sz val="14"/>
      <color theme="10"/>
      <name val="Calibri"/>
      <family val="2"/>
      <scheme val="minor"/>
    </font>
    <font>
      <b/>
      <sz val="12"/>
      <color theme="1"/>
      <name val="Calibri"/>
      <family val="2"/>
      <scheme val="minor"/>
    </font>
    <font>
      <b/>
      <sz val="22"/>
      <color theme="1"/>
      <name val="Calibri"/>
      <family val="2"/>
      <scheme val="minor"/>
    </font>
    <font>
      <b/>
      <sz val="14"/>
      <color theme="1"/>
      <name val="Calibri"/>
      <family val="2"/>
      <scheme val="minor"/>
    </font>
    <font>
      <sz val="14"/>
      <name val="Calibri"/>
      <family val="2"/>
      <scheme val="minor"/>
    </font>
    <font>
      <sz val="14"/>
      <color theme="1"/>
      <name val="Calibri"/>
      <family val="2"/>
      <scheme val="minor"/>
    </font>
    <font>
      <b/>
      <u/>
      <sz val="14"/>
      <color theme="1"/>
      <name val="Calibri"/>
      <family val="2"/>
      <scheme val="minor"/>
    </font>
    <font>
      <b/>
      <u/>
      <sz val="12"/>
      <color theme="1"/>
      <name val="Calibri"/>
      <family val="2"/>
      <scheme val="minor"/>
    </font>
    <font>
      <u/>
      <sz val="14"/>
      <color rgb="FF0000FF"/>
      <name val="Calibri"/>
      <family val="2"/>
      <scheme val="minor"/>
    </font>
    <font>
      <sz val="12"/>
      <color indexed="8"/>
      <name val="Calibri"/>
      <family val="2"/>
      <scheme val="minor"/>
    </font>
    <font>
      <sz val="12"/>
      <color rgb="FFC00000"/>
      <name val="Calibri"/>
      <family val="2"/>
      <scheme val="minor"/>
    </font>
    <font>
      <b/>
      <sz val="11"/>
      <color rgb="FF852146"/>
      <name val="Calibri"/>
      <family val="2"/>
      <scheme val="minor"/>
    </font>
    <font>
      <u/>
      <sz val="12"/>
      <color theme="10"/>
      <name val="Calibri"/>
      <family val="2"/>
      <scheme val="minor"/>
    </font>
    <font>
      <u/>
      <sz val="12"/>
      <color rgb="FF0000FF"/>
      <name val="Calibri"/>
      <family val="2"/>
      <scheme val="minor"/>
    </font>
    <font>
      <sz val="12"/>
      <color rgb="FF003594"/>
      <name val="Calibri"/>
      <family val="2"/>
      <scheme val="minor"/>
    </font>
    <font>
      <b/>
      <u/>
      <sz val="14"/>
      <color theme="10"/>
      <name val="Calibri"/>
      <family val="2"/>
      <scheme val="minor"/>
    </font>
    <font>
      <u/>
      <sz val="11"/>
      <color rgb="FF0000FF"/>
      <name val="Calibri"/>
      <family val="2"/>
      <scheme val="minor"/>
    </font>
    <font>
      <i/>
      <sz val="14"/>
      <color theme="1"/>
      <name val="Calibri"/>
      <family val="2"/>
      <scheme val="minor"/>
    </font>
    <font>
      <b/>
      <sz val="12"/>
      <color indexed="8"/>
      <name val="Calibri"/>
      <family val="2"/>
      <scheme val="minor"/>
    </font>
    <font>
      <sz val="12"/>
      <name val="Calibri"/>
      <family val="2"/>
      <scheme val="minor"/>
    </font>
    <font>
      <b/>
      <u/>
      <sz val="12"/>
      <name val="Calibri"/>
      <family val="2"/>
      <scheme val="minor"/>
    </font>
    <font>
      <sz val="14"/>
      <color theme="10"/>
      <name val="Calibri (Body)"/>
    </font>
    <font>
      <sz val="14"/>
      <color theme="1"/>
      <name val="Calibri (Body)"/>
    </font>
    <font>
      <sz val="14"/>
      <color rgb="FF003594"/>
      <name val="Calibri"/>
      <family val="2"/>
      <scheme val="minor"/>
    </font>
    <font>
      <sz val="14"/>
      <color theme="10"/>
      <name val="Calibri"/>
      <family val="2"/>
      <scheme val="minor"/>
    </font>
    <font>
      <b/>
      <sz val="14"/>
      <name val="Calibri"/>
      <family val="2"/>
      <scheme val="minor"/>
    </font>
    <font>
      <b/>
      <sz val="16"/>
      <color theme="1"/>
      <name val="Calibri"/>
      <family val="2"/>
      <scheme val="minor"/>
    </font>
    <font>
      <b/>
      <u/>
      <sz val="14"/>
      <color theme="1"/>
      <name val="Calibri (Body)"/>
    </font>
    <font>
      <b/>
      <sz val="12"/>
      <name val="Calibri"/>
      <family val="2"/>
      <scheme val="minor"/>
    </font>
    <font>
      <b/>
      <u/>
      <sz val="12"/>
      <color theme="10"/>
      <name val="Calibri"/>
      <family val="2"/>
      <scheme val="minor"/>
    </font>
    <font>
      <b/>
      <u/>
      <sz val="12"/>
      <color rgb="FF0000FF"/>
      <name val="Calibri"/>
      <family val="2"/>
      <scheme val="minor"/>
    </font>
    <font>
      <b/>
      <u/>
      <sz val="16"/>
      <color theme="1"/>
      <name val="Calibri"/>
      <family val="2"/>
      <scheme val="minor"/>
    </font>
  </fonts>
  <fills count="10">
    <fill>
      <patternFill patternType="none"/>
    </fill>
    <fill>
      <patternFill patternType="gray125"/>
    </fill>
    <fill>
      <patternFill patternType="solid">
        <fgColor rgb="FF003594"/>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rgb="FF0024DA"/>
        <bgColor indexed="64"/>
      </patternFill>
    </fill>
    <fill>
      <patternFill patternType="solid">
        <fgColor rgb="FFE7D57D"/>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s>
  <cellStyleXfs count="5">
    <xf numFmtId="0" fontId="0" fillId="0" borderId="0"/>
    <xf numFmtId="44" fontId="4" fillId="0" borderId="0" applyFont="0" applyFill="0" applyBorder="0" applyAlignment="0" applyProtection="0"/>
    <xf numFmtId="0" fontId="6" fillId="0" borderId="0" applyNumberFormat="0" applyFill="0" applyBorder="0" applyAlignment="0" applyProtection="0"/>
    <xf numFmtId="0" fontId="7" fillId="0" borderId="0"/>
    <xf numFmtId="0" fontId="9" fillId="5" borderId="22" applyNumberFormat="0" applyAlignment="0" applyProtection="0"/>
  </cellStyleXfs>
  <cellXfs count="422">
    <xf numFmtId="0" fontId="0" fillId="0" borderId="0" xfId="0"/>
    <xf numFmtId="0" fontId="5" fillId="0" borderId="0" xfId="0" applyFont="1"/>
    <xf numFmtId="0" fontId="11" fillId="0" borderId="0" xfId="2" applyFont="1" applyBorder="1"/>
    <xf numFmtId="0" fontId="11" fillId="0" borderId="0" xfId="2" applyFont="1" applyAlignment="1">
      <alignment horizontal="left"/>
    </xf>
    <xf numFmtId="0" fontId="8" fillId="8" borderId="13" xfId="0" applyFont="1" applyFill="1" applyBorder="1"/>
    <xf numFmtId="0" fontId="8" fillId="8" borderId="14" xfId="0" applyFont="1" applyFill="1" applyBorder="1"/>
    <xf numFmtId="0" fontId="10" fillId="8" borderId="16" xfId="0" applyFont="1" applyFill="1" applyBorder="1"/>
    <xf numFmtId="0" fontId="10" fillId="8" borderId="15" xfId="0" applyFont="1" applyFill="1" applyBorder="1"/>
    <xf numFmtId="0" fontId="10" fillId="8" borderId="17" xfId="0" applyFont="1" applyFill="1" applyBorder="1"/>
    <xf numFmtId="0" fontId="10" fillId="8" borderId="14" xfId="0" applyFont="1" applyFill="1" applyBorder="1"/>
    <xf numFmtId="0" fontId="5" fillId="8" borderId="0" xfId="0" applyFont="1" applyFill="1"/>
    <xf numFmtId="0" fontId="5" fillId="8" borderId="15" xfId="0" applyFont="1" applyFill="1" applyBorder="1"/>
    <xf numFmtId="0" fontId="5" fillId="8" borderId="16" xfId="0" applyFont="1" applyFill="1" applyBorder="1"/>
    <xf numFmtId="0" fontId="0" fillId="0" borderId="0" xfId="0" applyFont="1"/>
    <xf numFmtId="0" fontId="0" fillId="8" borderId="15" xfId="0" applyFont="1" applyFill="1" applyBorder="1"/>
    <xf numFmtId="0" fontId="0" fillId="8" borderId="16" xfId="0" applyFont="1" applyFill="1" applyBorder="1"/>
    <xf numFmtId="0" fontId="0" fillId="8" borderId="0" xfId="0" applyFont="1" applyFill="1" applyBorder="1"/>
    <xf numFmtId="0" fontId="0" fillId="0" borderId="37" xfId="0" applyFont="1" applyFill="1" applyBorder="1"/>
    <xf numFmtId="0" fontId="0" fillId="0" borderId="38" xfId="0" applyFont="1" applyFill="1" applyBorder="1"/>
    <xf numFmtId="0" fontId="0" fillId="0" borderId="39" xfId="0" applyFont="1" applyFill="1" applyBorder="1"/>
    <xf numFmtId="0" fontId="14" fillId="0" borderId="44" xfId="0" applyFont="1" applyBorder="1"/>
    <xf numFmtId="0" fontId="16" fillId="0" borderId="0" xfId="0" applyFont="1" applyBorder="1"/>
    <xf numFmtId="0" fontId="16" fillId="0" borderId="42" xfId="0" applyFont="1" applyBorder="1"/>
    <xf numFmtId="0" fontId="14" fillId="0" borderId="32" xfId="0" applyFont="1" applyBorder="1"/>
    <xf numFmtId="0" fontId="16" fillId="0" borderId="33" xfId="0" applyFont="1" applyBorder="1"/>
    <xf numFmtId="0" fontId="16" fillId="0" borderId="34" xfId="0" applyFont="1" applyBorder="1"/>
    <xf numFmtId="0" fontId="16" fillId="8" borderId="0" xfId="0" applyFont="1" applyFill="1" applyBorder="1"/>
    <xf numFmtId="0" fontId="14" fillId="9" borderId="26" xfId="0" applyFont="1" applyFill="1" applyBorder="1" applyAlignment="1">
      <alignment horizontal="left" vertical="top"/>
    </xf>
    <xf numFmtId="0" fontId="14" fillId="9" borderId="26" xfId="0" applyFont="1" applyFill="1" applyBorder="1" applyAlignment="1">
      <alignment horizontal="left" vertical="top" wrapText="1"/>
    </xf>
    <xf numFmtId="0" fontId="16" fillId="9" borderId="26" xfId="0" applyFont="1" applyFill="1" applyBorder="1"/>
    <xf numFmtId="0" fontId="16" fillId="9" borderId="26" xfId="0" applyFont="1" applyFill="1" applyBorder="1" applyAlignment="1">
      <alignment horizontal="left"/>
    </xf>
    <xf numFmtId="0" fontId="16" fillId="9" borderId="23" xfId="0" applyFont="1" applyFill="1" applyBorder="1"/>
    <xf numFmtId="0" fontId="11" fillId="0" borderId="0" xfId="2" applyFont="1" applyBorder="1" applyAlignment="1">
      <alignment horizontal="left" vertical="top" wrapText="1"/>
    </xf>
    <xf numFmtId="0" fontId="16" fillId="0" borderId="0" xfId="0" applyFont="1" applyBorder="1" applyAlignment="1">
      <alignment horizontal="left"/>
    </xf>
    <xf numFmtId="0" fontId="16" fillId="0" borderId="16" xfId="0" applyFont="1" applyBorder="1"/>
    <xf numFmtId="0" fontId="16" fillId="0" borderId="17" xfId="0" applyFont="1" applyBorder="1"/>
    <xf numFmtId="0" fontId="16" fillId="0" borderId="5" xfId="0" applyFont="1" applyBorder="1" applyAlignment="1">
      <alignment horizontal="left" vertical="top"/>
    </xf>
    <xf numFmtId="0" fontId="11" fillId="0" borderId="5" xfId="2" applyFont="1" applyBorder="1" applyAlignment="1">
      <alignment horizontal="left" vertical="top" wrapText="1"/>
    </xf>
    <xf numFmtId="0" fontId="16" fillId="0" borderId="5" xfId="0" applyFont="1" applyBorder="1"/>
    <xf numFmtId="0" fontId="16" fillId="0" borderId="5" xfId="0" applyFont="1" applyBorder="1" applyAlignment="1">
      <alignment horizontal="left"/>
    </xf>
    <xf numFmtId="0" fontId="16" fillId="0" borderId="18" xfId="0" applyFont="1" applyBorder="1"/>
    <xf numFmtId="0" fontId="16" fillId="8" borderId="0" xfId="0" applyFont="1" applyFill="1" applyBorder="1" applyAlignment="1"/>
    <xf numFmtId="0" fontId="16" fillId="8" borderId="0" xfId="0" applyFont="1" applyFill="1" applyBorder="1" applyAlignment="1">
      <alignment horizontal="left" vertical="top" wrapText="1"/>
    </xf>
    <xf numFmtId="0" fontId="16" fillId="8" borderId="0" xfId="0" applyFont="1" applyFill="1" applyBorder="1" applyAlignment="1">
      <alignment horizontal="left"/>
    </xf>
    <xf numFmtId="0" fontId="14" fillId="9" borderId="11" xfId="0" applyFont="1" applyFill="1" applyBorder="1"/>
    <xf numFmtId="0" fontId="16" fillId="9" borderId="11" xfId="0" applyFont="1" applyFill="1" applyBorder="1" applyAlignment="1"/>
    <xf numFmtId="0" fontId="16" fillId="9" borderId="11" xfId="0" applyFont="1" applyFill="1" applyBorder="1"/>
    <xf numFmtId="0" fontId="16" fillId="9" borderId="11" xfId="0" applyFont="1" applyFill="1" applyBorder="1" applyAlignment="1">
      <alignment horizontal="left"/>
    </xf>
    <xf numFmtId="0" fontId="16" fillId="9" borderId="12" xfId="0" applyFont="1" applyFill="1" applyBorder="1"/>
    <xf numFmtId="0" fontId="16" fillId="0" borderId="17" xfId="0" applyFont="1" applyBorder="1" applyAlignment="1">
      <alignment horizontal="right"/>
    </xf>
    <xf numFmtId="0" fontId="19" fillId="0" borderId="5" xfId="2" applyFont="1" applyBorder="1"/>
    <xf numFmtId="0" fontId="11" fillId="0" borderId="5" xfId="2" applyFont="1" applyBorder="1" applyAlignment="1"/>
    <xf numFmtId="0" fontId="0" fillId="8" borderId="17" xfId="0" applyFont="1" applyFill="1" applyBorder="1"/>
    <xf numFmtId="0" fontId="0" fillId="8" borderId="5" xfId="0" applyFont="1" applyFill="1" applyBorder="1"/>
    <xf numFmtId="0" fontId="0" fillId="8" borderId="5" xfId="0" applyFont="1" applyFill="1" applyBorder="1" applyAlignment="1"/>
    <xf numFmtId="0" fontId="0" fillId="8" borderId="5" xfId="0" applyFont="1" applyFill="1" applyBorder="1" applyAlignment="1">
      <alignment horizontal="left"/>
    </xf>
    <xf numFmtId="0" fontId="0" fillId="8" borderId="18" xfId="0" applyFont="1" applyFill="1" applyBorder="1"/>
    <xf numFmtId="0" fontId="0" fillId="8" borderId="13" xfId="0" applyFont="1" applyFill="1" applyBorder="1"/>
    <xf numFmtId="0" fontId="0" fillId="8" borderId="0" xfId="0" applyFont="1" applyFill="1" applyBorder="1" applyAlignment="1"/>
    <xf numFmtId="44" fontId="0" fillId="8" borderId="0" xfId="1" applyFont="1" applyFill="1" applyBorder="1"/>
    <xf numFmtId="0" fontId="0" fillId="8" borderId="0" xfId="0" applyFont="1" applyFill="1" applyBorder="1" applyAlignment="1">
      <alignment horizontal="center"/>
    </xf>
    <xf numFmtId="0" fontId="0" fillId="8" borderId="19" xfId="0" applyFont="1" applyFill="1" applyBorder="1"/>
    <xf numFmtId="0" fontId="20" fillId="8" borderId="15" xfId="0" applyNumberFormat="1" applyFont="1" applyFill="1" applyBorder="1" applyAlignment="1" applyProtection="1"/>
    <xf numFmtId="0" fontId="20" fillId="8" borderId="16" xfId="0" applyNumberFormat="1" applyFont="1" applyFill="1" applyBorder="1" applyAlignment="1" applyProtection="1"/>
    <xf numFmtId="0" fontId="20" fillId="0" borderId="0" xfId="0" applyNumberFormat="1" applyFont="1" applyFill="1" applyBorder="1" applyAlignment="1" applyProtection="1"/>
    <xf numFmtId="0" fontId="20" fillId="8" borderId="0" xfId="0" applyNumberFormat="1" applyFont="1" applyFill="1" applyBorder="1" applyAlignment="1" applyProtection="1"/>
    <xf numFmtId="0" fontId="20" fillId="8" borderId="16" xfId="0" applyNumberFormat="1" applyFont="1" applyFill="1" applyBorder="1" applyAlignment="1" applyProtection="1">
      <alignment wrapText="1"/>
    </xf>
    <xf numFmtId="0" fontId="20" fillId="0" borderId="0" xfId="0" applyNumberFormat="1" applyFont="1" applyFill="1" applyBorder="1" applyAlignment="1" applyProtection="1">
      <alignment wrapText="1"/>
    </xf>
    <xf numFmtId="0" fontId="0" fillId="4" borderId="2" xfId="0" applyFont="1" applyFill="1" applyBorder="1"/>
    <xf numFmtId="0" fontId="0" fillId="0" borderId="15" xfId="0" applyFont="1" applyBorder="1"/>
    <xf numFmtId="0" fontId="0" fillId="6" borderId="2" xfId="0" applyFont="1" applyFill="1" applyBorder="1"/>
    <xf numFmtId="0" fontId="20" fillId="8" borderId="17" xfId="0" applyNumberFormat="1" applyFont="1" applyFill="1" applyBorder="1" applyAlignment="1" applyProtection="1"/>
    <xf numFmtId="0" fontId="20" fillId="8" borderId="18" xfId="0" applyNumberFormat="1" applyFont="1" applyFill="1" applyBorder="1" applyAlignment="1" applyProtection="1"/>
    <xf numFmtId="0" fontId="0" fillId="0" borderId="0" xfId="0" applyFont="1" applyFill="1"/>
    <xf numFmtId="0" fontId="0" fillId="0" borderId="0" xfId="0" applyFont="1" applyFill="1" applyBorder="1"/>
    <xf numFmtId="0" fontId="21" fillId="0" borderId="0" xfId="0" applyNumberFormat="1" applyFont="1" applyFill="1" applyBorder="1" applyAlignment="1" applyProtection="1"/>
    <xf numFmtId="0" fontId="0" fillId="0" borderId="19" xfId="0" applyFont="1" applyFill="1" applyBorder="1"/>
    <xf numFmtId="0" fontId="0" fillId="0" borderId="18" xfId="0" applyFont="1" applyFill="1" applyBorder="1"/>
    <xf numFmtId="0" fontId="5" fillId="8" borderId="15" xfId="0" applyFont="1" applyFill="1" applyBorder="1" applyAlignment="1">
      <alignment horizontal="center"/>
    </xf>
    <xf numFmtId="0" fontId="0" fillId="3" borderId="2" xfId="0" applyFont="1" applyFill="1" applyBorder="1"/>
    <xf numFmtId="0" fontId="5" fillId="8" borderId="15" xfId="0" quotePrefix="1" applyFont="1" applyFill="1" applyBorder="1" applyAlignment="1">
      <alignment horizontal="center"/>
    </xf>
    <xf numFmtId="0" fontId="22" fillId="0" borderId="0" xfId="0" applyFont="1"/>
    <xf numFmtId="0" fontId="3" fillId="9" borderId="26" xfId="0" applyFont="1" applyFill="1" applyBorder="1" applyAlignment="1"/>
    <xf numFmtId="0" fontId="12" fillId="9" borderId="26" xfId="0" applyFont="1" applyFill="1" applyBorder="1" applyAlignment="1">
      <alignment horizontal="left" vertical="top" wrapText="1"/>
    </xf>
    <xf numFmtId="0" fontId="3" fillId="9" borderId="26" xfId="0" applyFont="1" applyFill="1" applyBorder="1"/>
    <xf numFmtId="0" fontId="3" fillId="0" borderId="23" xfId="0" applyFont="1" applyBorder="1"/>
    <xf numFmtId="0" fontId="3" fillId="0" borderId="18" xfId="0" applyFont="1" applyBorder="1"/>
    <xf numFmtId="0" fontId="22" fillId="0" borderId="0" xfId="2" applyFont="1" applyBorder="1" applyAlignment="1">
      <alignment horizontal="left"/>
    </xf>
    <xf numFmtId="0" fontId="0" fillId="0" borderId="0" xfId="0" applyFont="1" applyFill="1" applyBorder="1" applyAlignment="1"/>
    <xf numFmtId="0" fontId="0" fillId="0" borderId="0" xfId="0" applyFont="1" applyFill="1" applyBorder="1" applyAlignment="1">
      <alignment horizontal="left"/>
    </xf>
    <xf numFmtId="0" fontId="22" fillId="0" borderId="0" xfId="2" applyFont="1" applyBorder="1"/>
    <xf numFmtId="0" fontId="6" fillId="0" borderId="0" xfId="2" applyFont="1" applyFill="1" applyBorder="1" applyAlignment="1"/>
    <xf numFmtId="0" fontId="0" fillId="0" borderId="0" xfId="0" applyFont="1" applyAlignment="1"/>
    <xf numFmtId="0" fontId="0" fillId="0" borderId="0" xfId="0" applyFont="1" applyAlignment="1">
      <alignment horizontal="left"/>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xf numFmtId="0" fontId="12" fillId="9" borderId="11" xfId="0" applyFont="1" applyFill="1" applyBorder="1"/>
    <xf numFmtId="0" fontId="3" fillId="9" borderId="11" xfId="0" applyFont="1" applyFill="1" applyBorder="1" applyAlignment="1"/>
    <xf numFmtId="0" fontId="3" fillId="9" borderId="11" xfId="0" applyFont="1" applyFill="1" applyBorder="1"/>
    <xf numFmtId="0" fontId="3" fillId="9" borderId="12" xfId="0" applyFont="1" applyFill="1" applyBorder="1"/>
    <xf numFmtId="0" fontId="23" fillId="0" borderId="5" xfId="2" applyFont="1" applyBorder="1" applyAlignment="1"/>
    <xf numFmtId="0" fontId="3" fillId="0" borderId="5" xfId="0" applyFont="1" applyBorder="1"/>
    <xf numFmtId="0" fontId="0" fillId="0" borderId="15" xfId="0" applyFont="1" applyFill="1" applyBorder="1"/>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22" fillId="0" borderId="0" xfId="2" applyFont="1" applyFill="1" applyBorder="1" applyAlignment="1">
      <alignment horizontal="left" vertical="top" wrapText="1"/>
    </xf>
    <xf numFmtId="0" fontId="6" fillId="0" borderId="0" xfId="2" applyFont="1" applyFill="1" applyBorder="1" applyAlignment="1">
      <alignment horizontal="left" vertical="top" wrapText="1"/>
    </xf>
    <xf numFmtId="0" fontId="0" fillId="8" borderId="14" xfId="0" applyFont="1" applyFill="1" applyBorder="1"/>
    <xf numFmtId="0" fontId="5" fillId="8" borderId="0" xfId="0" applyFont="1" applyFill="1" applyBorder="1"/>
    <xf numFmtId="0" fontId="6" fillId="8" borderId="0" xfId="2" applyFont="1" applyFill="1" applyBorder="1" applyAlignment="1"/>
    <xf numFmtId="0" fontId="0" fillId="8" borderId="0" xfId="0" applyFont="1" applyFill="1"/>
    <xf numFmtId="0" fontId="5" fillId="8" borderId="0" xfId="0" applyFont="1" applyFill="1" applyAlignment="1">
      <alignment horizontal="center"/>
    </xf>
    <xf numFmtId="0" fontId="5" fillId="8" borderId="0" xfId="0" applyFont="1" applyFill="1" applyBorder="1" applyAlignment="1">
      <alignment horizontal="center"/>
    </xf>
    <xf numFmtId="0" fontId="5" fillId="8" borderId="0" xfId="0" quotePrefix="1" applyFont="1" applyFill="1" applyAlignment="1">
      <alignment horizontal="center"/>
    </xf>
    <xf numFmtId="0" fontId="0" fillId="8" borderId="0" xfId="0" applyFont="1" applyFill="1" applyAlignment="1"/>
    <xf numFmtId="0" fontId="0" fillId="8" borderId="0" xfId="0" applyFont="1" applyFill="1" applyBorder="1" applyAlignment="1">
      <alignment horizontal="left"/>
    </xf>
    <xf numFmtId="0" fontId="0" fillId="0" borderId="13" xfId="0" applyFont="1" applyFill="1" applyBorder="1"/>
    <xf numFmtId="0" fontId="14" fillId="0" borderId="0" xfId="0" applyFont="1" applyFill="1" applyBorder="1"/>
    <xf numFmtId="0" fontId="14" fillId="0" borderId="15" xfId="0" applyFont="1" applyBorder="1"/>
    <xf numFmtId="164" fontId="16" fillId="0" borderId="0" xfId="1" applyNumberFormat="1" applyFont="1" applyBorder="1"/>
    <xf numFmtId="164" fontId="16" fillId="0" borderId="0" xfId="0" applyNumberFormat="1" applyFont="1" applyBorder="1"/>
    <xf numFmtId="0" fontId="0" fillId="0" borderId="17" xfId="0" applyFont="1" applyBorder="1"/>
    <xf numFmtId="0" fontId="3" fillId="8" borderId="0" xfId="0" applyFont="1" applyFill="1"/>
    <xf numFmtId="0" fontId="3" fillId="2" borderId="0" xfId="0" applyFont="1" applyFill="1"/>
    <xf numFmtId="0" fontId="3" fillId="0" borderId="0" xfId="0" applyFont="1"/>
    <xf numFmtId="0" fontId="25" fillId="8" borderId="0" xfId="0" applyFont="1" applyFill="1"/>
    <xf numFmtId="0" fontId="25" fillId="0" borderId="0" xfId="0" applyFont="1" applyFill="1"/>
    <xf numFmtId="0" fontId="3" fillId="0" borderId="0" xfId="0" applyFont="1" applyFill="1"/>
    <xf numFmtId="0" fontId="0" fillId="2" borderId="0" xfId="0" applyFont="1" applyFill="1"/>
    <xf numFmtId="0" fontId="14" fillId="0" borderId="0" xfId="0" applyFont="1" applyBorder="1"/>
    <xf numFmtId="0" fontId="26" fillId="0" borderId="0" xfId="2" applyFont="1" applyBorder="1"/>
    <xf numFmtId="0" fontId="16" fillId="0" borderId="25" xfId="0" applyFont="1" applyBorder="1"/>
    <xf numFmtId="0" fontId="16" fillId="0" borderId="1" xfId="0" applyFont="1" applyBorder="1" applyAlignment="1">
      <alignment vertical="top"/>
    </xf>
    <xf numFmtId="0" fontId="16" fillId="0" borderId="1" xfId="0" applyFont="1" applyBorder="1"/>
    <xf numFmtId="164" fontId="16" fillId="0" borderId="1" xfId="1" applyNumberFormat="1" applyFont="1" applyBorder="1"/>
    <xf numFmtId="0" fontId="16" fillId="0" borderId="25" xfId="0" quotePrefix="1" applyFont="1" applyBorder="1"/>
    <xf numFmtId="0" fontId="16" fillId="0" borderId="1" xfId="0" applyNumberFormat="1" applyFont="1" applyBorder="1" applyAlignment="1"/>
    <xf numFmtId="0" fontId="16" fillId="0" borderId="0" xfId="0" applyFont="1" applyFill="1"/>
    <xf numFmtId="0" fontId="13" fillId="8" borderId="42" xfId="0" applyFont="1" applyFill="1" applyBorder="1" applyAlignment="1">
      <alignment horizontal="center"/>
    </xf>
    <xf numFmtId="0" fontId="13" fillId="8" borderId="43" xfId="0" applyFont="1" applyFill="1" applyBorder="1" applyAlignment="1">
      <alignment horizontal="center"/>
    </xf>
    <xf numFmtId="0" fontId="13" fillId="8" borderId="44" xfId="0" applyFont="1" applyFill="1" applyBorder="1" applyAlignment="1">
      <alignment horizontal="center"/>
    </xf>
    <xf numFmtId="0" fontId="5" fillId="8" borderId="5" xfId="0" applyFont="1" applyFill="1" applyBorder="1"/>
    <xf numFmtId="0" fontId="0" fillId="8" borderId="5" xfId="0" applyFont="1" applyFill="1" applyBorder="1" applyAlignment="1">
      <alignment horizontal="center"/>
    </xf>
    <xf numFmtId="0" fontId="0" fillId="0" borderId="17" xfId="0" applyFont="1" applyFill="1" applyBorder="1"/>
    <xf numFmtId="0" fontId="5" fillId="0" borderId="0" xfId="0" applyFont="1" applyFill="1" applyBorder="1"/>
    <xf numFmtId="0" fontId="0" fillId="0" borderId="0" xfId="0" applyFont="1" applyFill="1" applyBorder="1" applyAlignment="1">
      <alignment horizontal="center"/>
    </xf>
    <xf numFmtId="0" fontId="13" fillId="8" borderId="0" xfId="0" applyFont="1" applyFill="1" applyBorder="1" applyAlignment="1">
      <alignment horizontal="center"/>
    </xf>
    <xf numFmtId="0" fontId="0" fillId="8" borderId="37" xfId="0" applyFont="1" applyFill="1" applyBorder="1"/>
    <xf numFmtId="0" fontId="0" fillId="8" borderId="14" xfId="0" applyFont="1" applyFill="1" applyBorder="1" applyAlignment="1"/>
    <xf numFmtId="0" fontId="23" fillId="0" borderId="15" xfId="2" applyFont="1" applyBorder="1"/>
    <xf numFmtId="0" fontId="18" fillId="0" borderId="0" xfId="0" applyFont="1"/>
    <xf numFmtId="0" fontId="23" fillId="0" borderId="0" xfId="2" applyFont="1" applyBorder="1" applyAlignment="1"/>
    <xf numFmtId="0" fontId="27" fillId="8" borderId="16" xfId="2" applyFont="1" applyFill="1" applyBorder="1" applyAlignment="1"/>
    <xf numFmtId="0" fontId="23" fillId="0" borderId="0" xfId="2" applyFont="1" applyBorder="1"/>
    <xf numFmtId="0" fontId="23" fillId="0" borderId="0" xfId="2" applyFont="1"/>
    <xf numFmtId="0" fontId="26" fillId="0" borderId="0" xfId="2" applyFont="1"/>
    <xf numFmtId="0" fontId="20" fillId="0" borderId="30" xfId="0" applyNumberFormat="1" applyFont="1" applyFill="1" applyBorder="1" applyAlignment="1" applyProtection="1">
      <alignment horizontal="left" indent="1"/>
    </xf>
    <xf numFmtId="44" fontId="20" fillId="4" borderId="9" xfId="1" applyFont="1" applyFill="1" applyBorder="1" applyAlignment="1" applyProtection="1"/>
    <xf numFmtId="0" fontId="20" fillId="0" borderId="45" xfId="0" applyNumberFormat="1" applyFont="1" applyFill="1" applyBorder="1" applyAlignment="1" applyProtection="1">
      <alignment horizontal="left" indent="1"/>
    </xf>
    <xf numFmtId="0" fontId="20" fillId="0" borderId="31" xfId="0" applyNumberFormat="1" applyFont="1" applyFill="1" applyBorder="1" applyAlignment="1" applyProtection="1">
      <alignment horizontal="left" indent="1"/>
    </xf>
    <xf numFmtId="0" fontId="20" fillId="0" borderId="41" xfId="0" applyNumberFormat="1" applyFont="1" applyFill="1" applyBorder="1" applyAlignment="1" applyProtection="1">
      <alignment horizontal="left" indent="1"/>
    </xf>
    <xf numFmtId="0" fontId="20" fillId="0" borderId="40" xfId="0" applyNumberFormat="1" applyFont="1" applyFill="1" applyBorder="1" applyAlignment="1" applyProtection="1">
      <alignment horizontal="left" indent="1"/>
    </xf>
    <xf numFmtId="0" fontId="29" fillId="0" borderId="10" xfId="0" applyNumberFormat="1" applyFont="1" applyFill="1" applyBorder="1" applyAlignment="1" applyProtection="1"/>
    <xf numFmtId="44" fontId="29" fillId="0" borderId="2" xfId="1" applyFont="1" applyFill="1" applyBorder="1" applyAlignment="1" applyProtection="1"/>
    <xf numFmtId="0" fontId="20" fillId="0" borderId="15" xfId="0" applyNumberFormat="1" applyFont="1" applyFill="1" applyBorder="1" applyAlignment="1" applyProtection="1"/>
    <xf numFmtId="0" fontId="20" fillId="0" borderId="16" xfId="0" applyNumberFormat="1" applyFont="1" applyFill="1" applyBorder="1" applyAlignment="1" applyProtection="1"/>
    <xf numFmtId="0" fontId="3" fillId="0" borderId="15" xfId="0" applyFont="1" applyBorder="1"/>
    <xf numFmtId="44" fontId="3" fillId="0" borderId="16" xfId="1" applyFont="1" applyBorder="1"/>
    <xf numFmtId="0" fontId="29" fillId="0" borderId="15" xfId="0" applyNumberFormat="1" applyFont="1" applyFill="1" applyBorder="1" applyAlignment="1" applyProtection="1"/>
    <xf numFmtId="44" fontId="20" fillId="0" borderId="1" xfId="1" applyFont="1" applyFill="1" applyBorder="1" applyAlignment="1" applyProtection="1"/>
    <xf numFmtId="44" fontId="20" fillId="0" borderId="6" xfId="1" applyFont="1" applyFill="1" applyBorder="1" applyAlignment="1" applyProtection="1"/>
    <xf numFmtId="44" fontId="29" fillId="6" borderId="2" xfId="1" applyFont="1" applyFill="1" applyBorder="1" applyAlignment="1" applyProtection="1"/>
    <xf numFmtId="165" fontId="20" fillId="0" borderId="16" xfId="0" applyNumberFormat="1" applyFont="1" applyFill="1" applyBorder="1" applyAlignment="1" applyProtection="1"/>
    <xf numFmtId="0" fontId="20" fillId="0" borderId="17" xfId="0" applyNumberFormat="1" applyFont="1" applyFill="1" applyBorder="1" applyAlignment="1" applyProtection="1"/>
    <xf numFmtId="0" fontId="16" fillId="0" borderId="15" xfId="0" applyFont="1" applyBorder="1"/>
    <xf numFmtId="0" fontId="18" fillId="0" borderId="13" xfId="0" applyFont="1" applyBorder="1"/>
    <xf numFmtId="0" fontId="18" fillId="0" borderId="14" xfId="0" applyFont="1" applyBorder="1"/>
    <xf numFmtId="0" fontId="12" fillId="0" borderId="14" xfId="0" applyFont="1" applyBorder="1"/>
    <xf numFmtId="0" fontId="12" fillId="0" borderId="19" xfId="0" applyFont="1" applyBorder="1"/>
    <xf numFmtId="0" fontId="23" fillId="0" borderId="16" xfId="2" applyFont="1" applyBorder="1"/>
    <xf numFmtId="0" fontId="18" fillId="0" borderId="15" xfId="0" applyFont="1" applyBorder="1"/>
    <xf numFmtId="0" fontId="24" fillId="0" borderId="15" xfId="2" applyNumberFormat="1" applyFont="1" applyFill="1" applyBorder="1" applyAlignment="1" applyProtection="1"/>
    <xf numFmtId="0" fontId="18" fillId="0" borderId="0" xfId="0" applyFont="1" applyBorder="1"/>
    <xf numFmtId="0" fontId="24" fillId="0" borderId="0" xfId="2" applyFont="1" applyBorder="1" applyAlignment="1"/>
    <xf numFmtId="0" fontId="24" fillId="0" borderId="16" xfId="2" applyFont="1" applyBorder="1" applyAlignment="1"/>
    <xf numFmtId="0" fontId="12" fillId="0" borderId="0" xfId="0" applyFont="1" applyBorder="1"/>
    <xf numFmtId="0" fontId="12" fillId="0" borderId="16" xfId="0" applyFont="1" applyBorder="1"/>
    <xf numFmtId="0" fontId="24" fillId="0" borderId="15" xfId="2" applyFont="1" applyBorder="1" applyAlignment="1">
      <alignment horizontal="left"/>
    </xf>
    <xf numFmtId="0" fontId="24" fillId="0" borderId="15" xfId="2" applyFont="1" applyBorder="1"/>
    <xf numFmtId="0" fontId="12" fillId="0" borderId="4" xfId="0" applyFont="1" applyFill="1" applyBorder="1"/>
    <xf numFmtId="0" fontId="23" fillId="0" borderId="32" xfId="2" applyFont="1" applyBorder="1" applyAlignment="1">
      <alignment horizontal="center"/>
    </xf>
    <xf numFmtId="0" fontId="23" fillId="0" borderId="33" xfId="2" applyFont="1" applyBorder="1" applyAlignment="1">
      <alignment horizontal="center"/>
    </xf>
    <xf numFmtId="0" fontId="23" fillId="0" borderId="34" xfId="2" applyFont="1" applyBorder="1" applyAlignment="1">
      <alignment horizontal="center"/>
    </xf>
    <xf numFmtId="0" fontId="12" fillId="0" borderId="1" xfId="0" applyFont="1" applyFill="1" applyBorder="1"/>
    <xf numFmtId="0" fontId="23" fillId="0" borderId="25" xfId="2" applyFont="1" applyBorder="1" applyAlignment="1">
      <alignment horizontal="center"/>
    </xf>
    <xf numFmtId="0" fontId="23" fillId="0" borderId="26" xfId="2" applyFont="1" applyBorder="1" applyAlignment="1">
      <alignment horizontal="center"/>
    </xf>
    <xf numFmtId="0" fontId="23" fillId="0" borderId="23" xfId="2" applyFont="1" applyBorder="1" applyAlignment="1">
      <alignment horizontal="center"/>
    </xf>
    <xf numFmtId="0" fontId="12" fillId="0" borderId="1" xfId="0" applyFont="1" applyBorder="1"/>
    <xf numFmtId="0" fontId="12" fillId="0" borderId="1" xfId="0" applyFont="1" applyBorder="1" applyAlignment="1">
      <alignment horizontal="center"/>
    </xf>
    <xf numFmtId="49" fontId="3" fillId="0" borderId="1" xfId="0" applyNumberFormat="1" applyFont="1" applyBorder="1" applyAlignment="1">
      <alignment horizontal="center"/>
    </xf>
    <xf numFmtId="0" fontId="16" fillId="0" borderId="0" xfId="0" applyFont="1"/>
    <xf numFmtId="0" fontId="14" fillId="8" borderId="15"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3" xfId="0" applyFont="1" applyBorder="1"/>
    <xf numFmtId="0" fontId="14" fillId="0" borderId="14" xfId="0" applyFont="1" applyBorder="1" applyAlignment="1">
      <alignment vertical="center"/>
    </xf>
    <xf numFmtId="0" fontId="34" fillId="0" borderId="14" xfId="0" applyFont="1" applyFill="1" applyBorder="1"/>
    <xf numFmtId="0" fontId="16" fillId="0" borderId="19" xfId="0" applyFont="1" applyFill="1" applyBorder="1"/>
    <xf numFmtId="0" fontId="14" fillId="0" borderId="0" xfId="0" applyFont="1" applyBorder="1" applyAlignment="1">
      <alignment horizontal="left" vertical="center"/>
    </xf>
    <xf numFmtId="0" fontId="34" fillId="0" borderId="0" xfId="0" applyFont="1" applyFill="1" applyBorder="1"/>
    <xf numFmtId="0" fontId="16" fillId="0" borderId="16" xfId="0" applyFont="1" applyFill="1" applyBorder="1"/>
    <xf numFmtId="0" fontId="16" fillId="0" borderId="0" xfId="0" applyFont="1" applyBorder="1" applyAlignment="1">
      <alignment vertical="center"/>
    </xf>
    <xf numFmtId="0" fontId="35" fillId="0" borderId="0" xfId="2" applyFont="1" applyAlignment="1">
      <alignment horizontal="left"/>
    </xf>
    <xf numFmtId="0" fontId="16" fillId="0" borderId="0" xfId="0" applyFont="1" applyAlignment="1">
      <alignment horizontal="left"/>
    </xf>
    <xf numFmtId="0" fontId="11" fillId="0" borderId="0" xfId="2" applyFont="1" applyBorder="1" applyAlignment="1">
      <alignment horizontal="left" vertical="center" indent="5"/>
    </xf>
    <xf numFmtId="0" fontId="34" fillId="0" borderId="0" xfId="0" applyFont="1" applyFill="1" applyBorder="1" applyAlignment="1">
      <alignment horizontal="center"/>
    </xf>
    <xf numFmtId="0" fontId="14" fillId="0" borderId="0" xfId="0" applyFont="1"/>
    <xf numFmtId="0" fontId="16" fillId="0" borderId="0" xfId="0" applyFont="1" applyBorder="1" applyAlignment="1">
      <alignment horizontal="left" vertical="center" indent="5"/>
    </xf>
    <xf numFmtId="0" fontId="16" fillId="0" borderId="14" xfId="0" applyFont="1" applyFill="1" applyBorder="1"/>
    <xf numFmtId="0" fontId="16" fillId="0" borderId="0" xfId="0" applyFont="1" applyFill="1" applyBorder="1"/>
    <xf numFmtId="44" fontId="3" fillId="0" borderId="20" xfId="1" applyFont="1" applyFill="1" applyBorder="1" applyAlignment="1" applyProtection="1"/>
    <xf numFmtId="44" fontId="30" fillId="6" borderId="1" xfId="1" applyFont="1" applyFill="1" applyBorder="1"/>
    <xf numFmtId="0" fontId="30" fillId="0" borderId="1" xfId="0" applyFont="1" applyBorder="1" applyAlignment="1">
      <alignment horizontal="center"/>
    </xf>
    <xf numFmtId="44" fontId="3" fillId="0" borderId="7" xfId="1" applyFont="1" applyBorder="1"/>
    <xf numFmtId="44" fontId="3" fillId="4" borderId="1" xfId="1" applyFont="1" applyFill="1" applyBorder="1"/>
    <xf numFmtId="0" fontId="3" fillId="0" borderId="1" xfId="0" applyFont="1" applyBorder="1"/>
    <xf numFmtId="44" fontId="3" fillId="4" borderId="6" xfId="1" applyFont="1" applyFill="1" applyBorder="1"/>
    <xf numFmtId="0" fontId="12" fillId="0" borderId="17" xfId="0" applyFont="1" applyFill="1" applyBorder="1"/>
    <xf numFmtId="44" fontId="3" fillId="0" borderId="5" xfId="1" applyFont="1" applyBorder="1"/>
    <xf numFmtId="0" fontId="3" fillId="0" borderId="18" xfId="0" applyFont="1" applyBorder="1" applyAlignment="1">
      <alignment horizontal="center"/>
    </xf>
    <xf numFmtId="44" fontId="12" fillId="0" borderId="12" xfId="1" applyFont="1" applyBorder="1"/>
    <xf numFmtId="44" fontId="3" fillId="4" borderId="8" xfId="1" applyFont="1" applyFill="1" applyBorder="1"/>
    <xf numFmtId="0" fontId="12" fillId="0" borderId="17" xfId="0" applyFont="1" applyBorder="1"/>
    <xf numFmtId="0" fontId="3" fillId="0" borderId="5" xfId="0" applyFont="1" applyBorder="1" applyAlignment="1"/>
    <xf numFmtId="0" fontId="3" fillId="0" borderId="5" xfId="0" applyFont="1" applyBorder="1" applyAlignment="1">
      <alignment horizontal="center"/>
    </xf>
    <xf numFmtId="44" fontId="12" fillId="0" borderId="2" xfId="1" applyFont="1" applyBorder="1"/>
    <xf numFmtId="0" fontId="12" fillId="9" borderId="10" xfId="0" applyFont="1" applyFill="1" applyBorder="1"/>
    <xf numFmtId="0" fontId="12" fillId="9" borderId="11" xfId="0" applyFont="1" applyFill="1" applyBorder="1" applyAlignment="1"/>
    <xf numFmtId="164" fontId="12" fillId="0" borderId="46" xfId="0" applyNumberFormat="1" applyFont="1" applyFill="1" applyBorder="1"/>
    <xf numFmtId="0" fontId="12" fillId="9" borderId="37" xfId="0" applyFont="1" applyFill="1" applyBorder="1" applyAlignment="1">
      <alignment horizontal="left"/>
    </xf>
    <xf numFmtId="0" fontId="23" fillId="9" borderId="38" xfId="2" applyFont="1" applyFill="1" applyBorder="1" applyAlignment="1">
      <alignment horizontal="left"/>
    </xf>
    <xf numFmtId="0" fontId="12" fillId="9" borderId="38" xfId="0" applyFont="1" applyFill="1" applyBorder="1" applyAlignment="1">
      <alignment horizontal="left"/>
    </xf>
    <xf numFmtId="0" fontId="12" fillId="9" borderId="39" xfId="0" applyFont="1" applyFill="1" applyBorder="1" applyAlignment="1">
      <alignment horizontal="right"/>
    </xf>
    <xf numFmtId="164" fontId="12" fillId="3" borderId="1" xfId="0" applyNumberFormat="1" applyFont="1" applyFill="1" applyBorder="1"/>
    <xf numFmtId="0" fontId="12" fillId="9" borderId="25" xfId="0" applyFont="1" applyFill="1" applyBorder="1" applyAlignment="1">
      <alignment horizontal="left"/>
    </xf>
    <xf numFmtId="0" fontId="12" fillId="9" borderId="26" xfId="0" applyFont="1" applyFill="1" applyBorder="1" applyAlignment="1">
      <alignment horizontal="left"/>
    </xf>
    <xf numFmtId="0" fontId="12" fillId="9" borderId="23" xfId="0" applyFont="1" applyFill="1" applyBorder="1" applyAlignment="1">
      <alignment horizontal="right"/>
    </xf>
    <xf numFmtId="164" fontId="39" fillId="3" borderId="6" xfId="4" applyNumberFormat="1" applyFont="1" applyFill="1" applyBorder="1" applyAlignment="1">
      <alignment horizontal="left"/>
    </xf>
    <xf numFmtId="0" fontId="12" fillId="0" borderId="26" xfId="0" applyFont="1" applyFill="1" applyBorder="1" applyAlignment="1">
      <alignment horizontal="left"/>
    </xf>
    <xf numFmtId="0" fontId="12" fillId="0" borderId="26" xfId="0" applyFont="1" applyFill="1" applyBorder="1" applyAlignment="1">
      <alignment horizontal="right"/>
    </xf>
    <xf numFmtId="164" fontId="39" fillId="0" borderId="6" xfId="4" applyNumberFormat="1" applyFont="1" applyFill="1" applyBorder="1" applyAlignment="1">
      <alignment horizontal="left"/>
    </xf>
    <xf numFmtId="0" fontId="30" fillId="0" borderId="26" xfId="2" applyFont="1" applyFill="1" applyBorder="1" applyAlignment="1"/>
    <xf numFmtId="0" fontId="23" fillId="0" borderId="26" xfId="2" applyFont="1" applyFill="1" applyBorder="1" applyAlignment="1"/>
    <xf numFmtId="0" fontId="3" fillId="0" borderId="26" xfId="0" applyFont="1" applyFill="1" applyBorder="1"/>
    <xf numFmtId="164" fontId="3" fillId="0" borderId="4" xfId="0" applyNumberFormat="1" applyFont="1" applyFill="1" applyBorder="1" applyAlignment="1">
      <alignment horizontal="left"/>
    </xf>
    <xf numFmtId="164" fontId="12" fillId="3" borderId="2" xfId="1" applyNumberFormat="1" applyFont="1" applyFill="1" applyBorder="1"/>
    <xf numFmtId="0" fontId="23" fillId="0" borderId="25" xfId="2" applyFont="1" applyFill="1" applyBorder="1"/>
    <xf numFmtId="0" fontId="3" fillId="0" borderId="23" xfId="0" applyFont="1" applyFill="1" applyBorder="1"/>
    <xf numFmtId="164" fontId="12" fillId="0" borderId="16" xfId="1" applyNumberFormat="1" applyFont="1" applyFill="1" applyBorder="1"/>
    <xf numFmtId="0" fontId="23" fillId="0" borderId="26" xfId="2" applyFont="1" applyBorder="1"/>
    <xf numFmtId="0" fontId="3" fillId="0" borderId="26" xfId="0" applyFont="1" applyBorder="1"/>
    <xf numFmtId="0" fontId="3" fillId="0" borderId="16" xfId="0" applyFont="1" applyBorder="1" applyAlignment="1">
      <alignment horizontal="left"/>
    </xf>
    <xf numFmtId="0" fontId="40" fillId="0" borderId="25" xfId="2" applyFont="1" applyFill="1" applyBorder="1" applyAlignment="1"/>
    <xf numFmtId="0" fontId="40" fillId="0" borderId="25" xfId="2" applyFont="1" applyFill="1" applyBorder="1"/>
    <xf numFmtId="0" fontId="41" fillId="0" borderId="5" xfId="2" applyFont="1" applyBorder="1"/>
    <xf numFmtId="44" fontId="3" fillId="4" borderId="3" xfId="1" applyFont="1" applyFill="1" applyBorder="1"/>
    <xf numFmtId="44" fontId="12" fillId="0" borderId="27" xfId="1" applyFont="1" applyBorder="1"/>
    <xf numFmtId="44" fontId="3" fillId="4" borderId="9" xfId="1" applyFont="1" applyFill="1" applyBorder="1"/>
    <xf numFmtId="44" fontId="3" fillId="4" borderId="7" xfId="1" applyFont="1" applyFill="1" applyBorder="1"/>
    <xf numFmtId="44" fontId="3" fillId="4" borderId="47" xfId="1" applyFont="1" applyFill="1" applyBorder="1"/>
    <xf numFmtId="44" fontId="3" fillId="0" borderId="5" xfId="1" applyFont="1" applyFill="1" applyBorder="1"/>
    <xf numFmtId="44" fontId="12" fillId="0" borderId="2" xfId="0" applyNumberFormat="1" applyFont="1" applyBorder="1"/>
    <xf numFmtId="164" fontId="12" fillId="0" borderId="1" xfId="0" applyNumberFormat="1" applyFont="1" applyFill="1" applyBorder="1"/>
    <xf numFmtId="164" fontId="39" fillId="3" borderId="1" xfId="4" applyNumberFormat="1" applyFont="1" applyFill="1" applyBorder="1" applyAlignment="1">
      <alignment horizontal="left"/>
    </xf>
    <xf numFmtId="0" fontId="12" fillId="9" borderId="13" xfId="0" applyFont="1" applyFill="1" applyBorder="1"/>
    <xf numFmtId="0" fontId="3" fillId="9" borderId="14" xfId="0" applyFont="1" applyFill="1" applyBorder="1"/>
    <xf numFmtId="44" fontId="3" fillId="0" borderId="1" xfId="1" applyFont="1" applyBorder="1"/>
    <xf numFmtId="44" fontId="12" fillId="0" borderId="18" xfId="1" applyFont="1" applyBorder="1"/>
    <xf numFmtId="44" fontId="3" fillId="4" borderId="4" xfId="1" applyFont="1" applyFill="1" applyBorder="1"/>
    <xf numFmtId="44" fontId="12" fillId="0" borderId="18" xfId="0" applyNumberFormat="1" applyFont="1" applyBorder="1"/>
    <xf numFmtId="44" fontId="12" fillId="0" borderId="2" xfId="0" applyNumberFormat="1" applyFont="1" applyFill="1" applyBorder="1"/>
    <xf numFmtId="164" fontId="12" fillId="0" borderId="2" xfId="0" applyNumberFormat="1" applyFont="1" applyFill="1" applyBorder="1"/>
    <xf numFmtId="164" fontId="39" fillId="0" borderId="44" xfId="4" applyNumberFormat="1" applyFont="1" applyFill="1" applyBorder="1" applyAlignment="1">
      <alignment horizontal="left"/>
    </xf>
    <xf numFmtId="164" fontId="3" fillId="0" borderId="44" xfId="0" applyNumberFormat="1" applyFont="1" applyFill="1" applyBorder="1" applyAlignment="1">
      <alignment horizontal="left"/>
    </xf>
    <xf numFmtId="44" fontId="30" fillId="6" borderId="1" xfId="1" applyFont="1" applyFill="1" applyBorder="1" applyAlignment="1"/>
    <xf numFmtId="0" fontId="30" fillId="0" borderId="1" xfId="0" applyFont="1" applyFill="1" applyBorder="1" applyAlignment="1">
      <alignment horizontal="center"/>
    </xf>
    <xf numFmtId="44" fontId="3" fillId="0" borderId="7" xfId="1" applyFont="1" applyFill="1" applyBorder="1" applyAlignment="1" applyProtection="1"/>
    <xf numFmtId="44" fontId="3" fillId="4" borderId="1" xfId="1" applyFont="1" applyFill="1" applyBorder="1" applyAlignment="1"/>
    <xf numFmtId="44" fontId="3" fillId="4" borderId="3" xfId="1" applyFont="1" applyFill="1" applyBorder="1" applyAlignment="1"/>
    <xf numFmtId="0" fontId="3" fillId="0" borderId="5" xfId="0" applyFont="1" applyFill="1" applyBorder="1" applyAlignment="1"/>
    <xf numFmtId="44" fontId="3" fillId="0" borderId="5" xfId="1" applyFont="1" applyFill="1" applyBorder="1" applyAlignment="1"/>
    <xf numFmtId="44" fontId="12" fillId="0" borderId="27" xfId="1" applyFont="1" applyFill="1" applyBorder="1" applyAlignment="1" applyProtection="1"/>
    <xf numFmtId="44" fontId="12" fillId="0" borderId="27" xfId="0" applyNumberFormat="1" applyFont="1" applyFill="1" applyBorder="1" applyAlignment="1">
      <alignment horizontal="left"/>
    </xf>
    <xf numFmtId="44" fontId="12" fillId="0" borderId="2" xfId="0" applyNumberFormat="1" applyFont="1" applyFill="1" applyBorder="1" applyAlignment="1">
      <alignment horizontal="left"/>
    </xf>
    <xf numFmtId="164" fontId="39" fillId="7" borderId="6" xfId="4" applyNumberFormat="1" applyFont="1" applyFill="1" applyBorder="1" applyAlignment="1">
      <alignment horizontal="left"/>
    </xf>
    <xf numFmtId="164" fontId="39" fillId="3" borderId="23" xfId="4" applyNumberFormat="1" applyFont="1" applyFill="1" applyBorder="1" applyAlignment="1">
      <alignment horizontal="left"/>
    </xf>
    <xf numFmtId="0" fontId="12" fillId="0" borderId="23" xfId="0" applyFont="1" applyFill="1" applyBorder="1" applyAlignment="1">
      <alignment horizontal="right"/>
    </xf>
    <xf numFmtId="164" fontId="39" fillId="0" borderId="0" xfId="4" applyNumberFormat="1" applyFont="1" applyFill="1" applyBorder="1" applyAlignment="1">
      <alignment horizontal="left"/>
    </xf>
    <xf numFmtId="164" fontId="3" fillId="0" borderId="0" xfId="0" applyNumberFormat="1" applyFont="1" applyFill="1" applyBorder="1" applyAlignment="1">
      <alignment horizontal="left"/>
    </xf>
    <xf numFmtId="0" fontId="12" fillId="9" borderId="14" xfId="0" applyFont="1" applyFill="1" applyBorder="1" applyAlignment="1">
      <alignment horizontal="right"/>
    </xf>
    <xf numFmtId="164" fontId="12" fillId="3" borderId="2" xfId="1" applyNumberFormat="1" applyFont="1" applyFill="1" applyBorder="1" applyAlignment="1">
      <alignment horizontal="left"/>
    </xf>
    <xf numFmtId="164" fontId="12" fillId="0" borderId="16" xfId="1" applyNumberFormat="1" applyFont="1" applyFill="1" applyBorder="1" applyAlignment="1">
      <alignment horizontal="left"/>
    </xf>
    <xf numFmtId="0" fontId="37" fillId="9" borderId="25" xfId="0" applyFont="1" applyFill="1" applyBorder="1" applyAlignment="1">
      <alignment horizontal="left" vertical="top"/>
    </xf>
    <xf numFmtId="0" fontId="11" fillId="0" borderId="13" xfId="2" applyFont="1" applyFill="1" applyBorder="1"/>
    <xf numFmtId="0" fontId="11" fillId="0" borderId="17" xfId="2" applyFont="1" applyFill="1" applyBorder="1"/>
    <xf numFmtId="0" fontId="0" fillId="8" borderId="48" xfId="0" applyFont="1" applyFill="1" applyBorder="1"/>
    <xf numFmtId="0" fontId="0" fillId="8" borderId="48" xfId="0" applyFont="1" applyFill="1" applyBorder="1" applyAlignment="1"/>
    <xf numFmtId="44" fontId="0" fillId="8" borderId="48" xfId="1" applyFont="1" applyFill="1" applyBorder="1"/>
    <xf numFmtId="0" fontId="0" fillId="8" borderId="48" xfId="0" applyFont="1" applyFill="1" applyBorder="1" applyAlignment="1">
      <alignment horizontal="center"/>
    </xf>
    <xf numFmtId="0" fontId="0" fillId="8" borderId="49" xfId="0" applyFont="1" applyFill="1" applyBorder="1"/>
    <xf numFmtId="0" fontId="0" fillId="8" borderId="50" xfId="0" applyFont="1" applyFill="1" applyBorder="1"/>
    <xf numFmtId="0" fontId="0" fillId="8" borderId="51" xfId="0" applyFont="1" applyFill="1" applyBorder="1"/>
    <xf numFmtId="0" fontId="0" fillId="8" borderId="52" xfId="0" applyFont="1" applyFill="1" applyBorder="1"/>
    <xf numFmtId="0" fontId="0" fillId="8" borderId="53" xfId="0" applyFont="1" applyFill="1" applyBorder="1"/>
    <xf numFmtId="0" fontId="0" fillId="8" borderId="38" xfId="0" applyFont="1" applyFill="1" applyBorder="1"/>
    <xf numFmtId="0" fontId="0" fillId="8" borderId="38" xfId="0" applyFont="1" applyFill="1" applyBorder="1" applyAlignment="1"/>
    <xf numFmtId="44" fontId="0" fillId="8" borderId="38" xfId="1" applyFont="1" applyFill="1" applyBorder="1"/>
    <xf numFmtId="0" fontId="0" fillId="8" borderId="38" xfId="0" applyFont="1" applyFill="1" applyBorder="1" applyAlignment="1">
      <alignment horizontal="center"/>
    </xf>
    <xf numFmtId="0" fontId="0" fillId="8" borderId="54" xfId="0" applyFont="1" applyFill="1" applyBorder="1"/>
    <xf numFmtId="0" fontId="37" fillId="9" borderId="11" xfId="0" applyFont="1" applyFill="1" applyBorder="1"/>
    <xf numFmtId="0" fontId="14" fillId="0" borderId="15" xfId="0" applyFont="1" applyBorder="1" applyAlignment="1">
      <alignment horizontal="right"/>
    </xf>
    <xf numFmtId="0" fontId="3" fillId="9" borderId="39" xfId="0" applyFont="1" applyFill="1" applyBorder="1"/>
    <xf numFmtId="0" fontId="26" fillId="0" borderId="44" xfId="2" applyFont="1" applyBorder="1" applyAlignment="1">
      <alignment horizontal="left" vertical="top" wrapText="1"/>
    </xf>
    <xf numFmtId="0" fontId="16" fillId="0" borderId="0" xfId="0" applyFont="1" applyBorder="1" applyAlignment="1"/>
    <xf numFmtId="0" fontId="16" fillId="0" borderId="38" xfId="0" applyFont="1" applyBorder="1"/>
    <xf numFmtId="0" fontId="26" fillId="0" borderId="0" xfId="2" applyFont="1" applyBorder="1" applyAlignment="1">
      <alignment horizontal="left" vertical="top" wrapText="1"/>
    </xf>
    <xf numFmtId="0" fontId="16" fillId="0" borderId="0" xfId="0" applyFont="1" applyBorder="1" applyAlignment="1">
      <alignment horizontal="left" vertical="top"/>
    </xf>
    <xf numFmtId="49" fontId="2" fillId="0" borderId="1" xfId="0" applyNumberFormat="1" applyFont="1" applyBorder="1" applyAlignment="1">
      <alignment horizontal="center"/>
    </xf>
    <xf numFmtId="0" fontId="6" fillId="0" borderId="0" xfId="2" applyAlignment="1">
      <alignment horizontal="center"/>
    </xf>
    <xf numFmtId="0" fontId="2" fillId="0" borderId="14" xfId="0" applyFont="1" applyBorder="1"/>
    <xf numFmtId="0" fontId="2" fillId="0" borderId="0" xfId="0" applyFont="1" applyBorder="1"/>
    <xf numFmtId="0" fontId="2" fillId="0" borderId="15" xfId="0" applyFont="1" applyBorder="1"/>
    <xf numFmtId="0" fontId="2" fillId="0" borderId="16" xfId="0" applyFont="1" applyBorder="1"/>
    <xf numFmtId="0" fontId="2" fillId="0" borderId="0" xfId="0" applyFont="1"/>
    <xf numFmtId="0" fontId="2" fillId="0" borderId="17" xfId="0" applyFont="1" applyBorder="1"/>
    <xf numFmtId="0" fontId="2" fillId="0" borderId="5" xfId="0" applyFont="1" applyBorder="1"/>
    <xf numFmtId="0" fontId="2" fillId="0" borderId="18" xfId="0" applyFont="1" applyBorder="1"/>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19" xfId="0" applyFont="1" applyBorder="1" applyAlignment="1">
      <alignment horizontal="left" vertical="top" wrapText="1"/>
    </xf>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5" xfId="0" applyFont="1" applyBorder="1" applyAlignment="1">
      <alignment horizontal="left" vertical="top" wrapText="1"/>
    </xf>
    <xf numFmtId="0" fontId="16" fillId="0" borderId="18" xfId="0" applyFont="1" applyBorder="1" applyAlignment="1">
      <alignment horizontal="left" vertical="top" wrapText="1"/>
    </xf>
    <xf numFmtId="0" fontId="13" fillId="9" borderId="13" xfId="0" applyFont="1" applyFill="1" applyBorder="1" applyAlignment="1">
      <alignment horizontal="center" vertical="center"/>
    </xf>
    <xf numFmtId="0" fontId="13" fillId="9" borderId="14"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18" xfId="0" applyFont="1" applyFill="1" applyBorder="1" applyAlignment="1">
      <alignment horizontal="center" vertical="center"/>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18" xfId="0" applyFont="1" applyFill="1" applyBorder="1" applyAlignment="1">
      <alignment horizontal="left" vertical="top" wrapText="1"/>
    </xf>
    <xf numFmtId="0" fontId="14" fillId="9" borderId="10" xfId="0" applyFont="1" applyFill="1" applyBorder="1" applyAlignment="1">
      <alignment horizontal="center"/>
    </xf>
    <xf numFmtId="0" fontId="14" fillId="9" borderId="12" xfId="0" applyFont="1" applyFill="1" applyBorder="1" applyAlignment="1">
      <alignment horizontal="center"/>
    </xf>
    <xf numFmtId="0" fontId="30" fillId="0" borderId="15" xfId="0" applyFont="1" applyBorder="1" applyAlignment="1">
      <alignment vertical="top" wrapText="1"/>
    </xf>
    <xf numFmtId="0" fontId="30" fillId="0" borderId="16" xfId="0" applyFont="1" applyBorder="1" applyAlignment="1">
      <alignment vertical="top" wrapText="1"/>
    </xf>
    <xf numFmtId="0" fontId="30" fillId="0" borderId="17" xfId="0" applyFont="1" applyBorder="1" applyAlignment="1">
      <alignment vertical="top" wrapText="1"/>
    </xf>
    <xf numFmtId="0" fontId="30" fillId="0" borderId="18" xfId="0" applyFont="1" applyBorder="1" applyAlignment="1">
      <alignment vertical="top" wrapText="1"/>
    </xf>
    <xf numFmtId="165" fontId="20" fillId="0" borderId="16" xfId="0" applyNumberFormat="1" applyFont="1" applyFill="1" applyBorder="1" applyAlignment="1" applyProtection="1">
      <alignment vertical="top" wrapText="1"/>
    </xf>
    <xf numFmtId="165" fontId="20" fillId="0" borderId="18" xfId="0" applyNumberFormat="1" applyFont="1" applyFill="1" applyBorder="1" applyAlignment="1" applyProtection="1">
      <alignment vertical="top" wrapText="1"/>
    </xf>
    <xf numFmtId="0" fontId="29" fillId="9" borderId="10" xfId="0" applyNumberFormat="1" applyFont="1" applyFill="1" applyBorder="1" applyAlignment="1" applyProtection="1">
      <alignment horizontal="center" vertical="center"/>
    </xf>
    <xf numFmtId="0" fontId="29" fillId="9" borderId="12" xfId="0" applyNumberFormat="1" applyFont="1" applyFill="1" applyBorder="1" applyAlignment="1" applyProtection="1">
      <alignment horizontal="center" vertical="center"/>
    </xf>
    <xf numFmtId="0" fontId="14" fillId="9" borderId="10" xfId="0" applyFont="1" applyFill="1" applyBorder="1" applyAlignment="1">
      <alignment horizontal="center" vertical="top" wrapText="1"/>
    </xf>
    <xf numFmtId="0" fontId="14" fillId="9" borderId="12" xfId="0" applyFont="1" applyFill="1" applyBorder="1" applyAlignment="1">
      <alignment horizontal="center" vertical="top" wrapText="1"/>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3" fillId="0" borderId="1" xfId="0" applyFont="1" applyBorder="1"/>
    <xf numFmtId="0" fontId="30" fillId="0" borderId="28" xfId="0" applyFont="1" applyFill="1" applyBorder="1"/>
    <xf numFmtId="0" fontId="30" fillId="0" borderId="29" xfId="0" applyFont="1" applyFill="1" applyBorder="1"/>
    <xf numFmtId="0" fontId="30" fillId="0" borderId="24" xfId="0" applyFont="1" applyFill="1" applyBorder="1"/>
    <xf numFmtId="0" fontId="14" fillId="9" borderId="35" xfId="0" applyFont="1" applyFill="1" applyBorder="1" applyAlignment="1">
      <alignment horizontal="center"/>
    </xf>
    <xf numFmtId="0" fontId="14" fillId="9" borderId="36" xfId="0" applyFont="1" applyFill="1" applyBorder="1" applyAlignment="1">
      <alignment horizontal="center"/>
    </xf>
    <xf numFmtId="0" fontId="14" fillId="9" borderId="21" xfId="0" applyFont="1" applyFill="1" applyBorder="1" applyAlignment="1">
      <alignment horizontal="center"/>
    </xf>
    <xf numFmtId="0" fontId="14" fillId="9" borderId="11" xfId="0" applyFont="1" applyFill="1" applyBorder="1" applyAlignment="1">
      <alignment horizontal="center"/>
    </xf>
    <xf numFmtId="0" fontId="3" fillId="0" borderId="0" xfId="0" applyFont="1"/>
    <xf numFmtId="0" fontId="30" fillId="0" borderId="1" xfId="0" applyFont="1" applyBorder="1"/>
    <xf numFmtId="0" fontId="12" fillId="9" borderId="25" xfId="0" applyFont="1" applyFill="1" applyBorder="1" applyAlignment="1">
      <alignment horizontal="left"/>
    </xf>
    <xf numFmtId="0" fontId="12" fillId="9" borderId="26" xfId="0" applyFont="1" applyFill="1" applyBorder="1" applyAlignment="1">
      <alignment horizontal="left"/>
    </xf>
    <xf numFmtId="0" fontId="12" fillId="9" borderId="23" xfId="0" applyFont="1" applyFill="1" applyBorder="1" applyAlignment="1">
      <alignment horizontal="left"/>
    </xf>
    <xf numFmtId="0" fontId="30" fillId="0" borderId="28" xfId="0" applyFont="1" applyBorder="1"/>
    <xf numFmtId="0" fontId="30" fillId="0" borderId="29" xfId="0" applyFont="1" applyBorder="1"/>
    <xf numFmtId="0" fontId="30" fillId="0" borderId="24" xfId="0" applyFont="1" applyBorder="1"/>
    <xf numFmtId="0" fontId="3" fillId="0" borderId="0" xfId="0" applyFont="1" applyBorder="1"/>
    <xf numFmtId="0" fontId="30" fillId="0" borderId="25" xfId="0" applyFont="1" applyBorder="1"/>
    <xf numFmtId="0" fontId="30" fillId="0" borderId="26" xfId="0" applyFont="1" applyBorder="1"/>
    <xf numFmtId="0" fontId="30" fillId="0" borderId="23" xfId="0" applyFont="1" applyBorder="1"/>
    <xf numFmtId="0" fontId="30" fillId="0" borderId="25" xfId="2" applyFont="1" applyBorder="1" applyAlignment="1"/>
    <xf numFmtId="0" fontId="30" fillId="0" borderId="26" xfId="2" applyFont="1" applyBorder="1" applyAlignment="1"/>
    <xf numFmtId="0" fontId="30" fillId="0" borderId="23" xfId="2" applyFont="1" applyBorder="1" applyAlignment="1"/>
    <xf numFmtId="0" fontId="40" fillId="0" borderId="25" xfId="2" applyFont="1" applyBorder="1" applyAlignment="1">
      <alignment horizontal="center"/>
    </xf>
    <xf numFmtId="0" fontId="23" fillId="0" borderId="23" xfId="2" applyFont="1" applyBorder="1" applyAlignment="1">
      <alignment horizontal="center"/>
    </xf>
    <xf numFmtId="0" fontId="37" fillId="0" borderId="15" xfId="0" applyFont="1" applyFill="1" applyBorder="1" applyAlignment="1">
      <alignment horizontal="center"/>
    </xf>
    <xf numFmtId="0" fontId="37" fillId="0" borderId="0" xfId="0" applyFont="1" applyAlignment="1">
      <alignment horizontal="center"/>
    </xf>
    <xf numFmtId="0" fontId="37" fillId="0" borderId="16" xfId="0" applyFont="1" applyBorder="1" applyAlignment="1">
      <alignment horizontal="center"/>
    </xf>
    <xf numFmtId="0" fontId="16" fillId="0" borderId="0" xfId="0" applyFont="1" applyAlignment="1">
      <alignment horizontal="center" vertical="top" wrapText="1"/>
    </xf>
    <xf numFmtId="0" fontId="13" fillId="9" borderId="1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1" fillId="0" borderId="0" xfId="2" applyFont="1" applyAlignment="1">
      <alignment horizontal="left"/>
    </xf>
    <xf numFmtId="0" fontId="13" fillId="9" borderId="10" xfId="0" applyFont="1" applyFill="1" applyBorder="1" applyAlignment="1">
      <alignment horizontal="center" vertical="center"/>
    </xf>
    <xf numFmtId="0" fontId="13" fillId="9" borderId="11" xfId="0" applyFont="1" applyFill="1" applyBorder="1" applyAlignment="1">
      <alignment horizontal="center" vertical="center"/>
    </xf>
    <xf numFmtId="0" fontId="13" fillId="9" borderId="12" xfId="0" applyFont="1" applyFill="1" applyBorder="1" applyAlignment="1">
      <alignment horizontal="center" vertical="center"/>
    </xf>
    <xf numFmtId="0" fontId="3" fillId="0" borderId="1" xfId="0" applyFont="1" applyBorder="1" applyAlignment="1">
      <alignment horizontal="center"/>
    </xf>
    <xf numFmtId="49" fontId="3" fillId="0" borderId="1" xfId="0" applyNumberFormat="1" applyFont="1" applyBorder="1" applyAlignment="1">
      <alignment horizontal="center"/>
    </xf>
    <xf numFmtId="0" fontId="13" fillId="9" borderId="10" xfId="0" applyFont="1" applyFill="1" applyBorder="1" applyAlignment="1">
      <alignment horizontal="center"/>
    </xf>
    <xf numFmtId="0" fontId="13" fillId="9" borderId="11" xfId="0" applyFont="1" applyFill="1" applyBorder="1" applyAlignment="1">
      <alignment horizontal="center"/>
    </xf>
    <xf numFmtId="0" fontId="13" fillId="9" borderId="12" xfId="0" applyFont="1" applyFill="1" applyBorder="1" applyAlignment="1">
      <alignment horizontal="center"/>
    </xf>
    <xf numFmtId="49" fontId="2" fillId="0" borderId="1" xfId="0" applyNumberFormat="1" applyFont="1" applyBorder="1" applyAlignment="1">
      <alignment horizontal="center"/>
    </xf>
  </cellXfs>
  <cellStyles count="5">
    <cellStyle name="Calculation" xfId="4" builtinId="22"/>
    <cellStyle name="Currency" xfId="1" builtinId="4"/>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B59A57"/>
      <color rgb="FFD1BE44"/>
      <color rgb="FFFFCD00"/>
      <color rgb="FFE7D57D"/>
      <color rgb="FF0033FF"/>
      <color rgb="FF0000FF"/>
      <color rgb="FF0024DA"/>
      <color rgb="FF005DFF"/>
      <color rgb="FF003594"/>
      <color rgb="FF8521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1239122</xdr:colOff>
      <xdr:row>24</xdr:row>
      <xdr:rowOff>156729</xdr:rowOff>
    </xdr:from>
    <xdr:to>
      <xdr:col>9</xdr:col>
      <xdr:colOff>439641</xdr:colOff>
      <xdr:row>32</xdr:row>
      <xdr:rowOff>158496</xdr:rowOff>
    </xdr:to>
    <xdr:pic>
      <xdr:nvPicPr>
        <xdr:cNvPr id="10" name="Picture 9" descr="The Best Managers Remember Back When They Weren&amp;#39;t Managers – TLNT">
          <a:extLst>
            <a:ext uri="{FF2B5EF4-FFF2-40B4-BE49-F238E27FC236}">
              <a16:creationId xmlns:a16="http://schemas.microsoft.com/office/drawing/2014/main" id="{A32C5424-D865-5546-B9ED-8C1D4327C13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9467" b="88462" l="20000" r="76000">
                      <a14:foregroundMark x1="23111" y1="19822" x2="36222" y2="18935"/>
                      <a14:foregroundMark x1="20000" y1="19822" x2="21111" y2="24260"/>
                      <a14:foregroundMark x1="49333" y1="78994" x2="58444" y2="74260"/>
                      <a14:foregroundMark x1="58444" y1="74260" x2="60889" y2="72189"/>
                      <a14:foregroundMark x1="64000" y1="74852" x2="63778" y2="48817"/>
                      <a14:foregroundMark x1="63778" y1="48817" x2="63556" y2="48817"/>
                      <a14:foregroundMark x1="72222" y1="73077" x2="70667" y2="55917"/>
                      <a14:foregroundMark x1="25556" y1="86095" x2="36222" y2="85207"/>
                      <a14:foregroundMark x1="25556" y1="89053" x2="25556" y2="89053"/>
                      <a14:foregroundMark x1="76000" y1="78402" x2="74889" y2="64201"/>
                      <a14:foregroundMark x1="40222" y1="17751" x2="54889" y2="16864"/>
                      <a14:foregroundMark x1="58667" y1="12722" x2="69111" y2="12426"/>
                      <a14:foregroundMark x1="48667" y1="10651" x2="48667" y2="10651"/>
                      <a14:foregroundMark x1="69556" y1="10059" x2="69556" y2="10059"/>
                      <a14:foregroundMark x1="47778" y1="9467" x2="47778" y2="9467"/>
                    </a14:backgroundRemoval>
                  </a14:imgEffect>
                </a14:imgLayer>
              </a14:imgProps>
            </a:ext>
            <a:ext uri="{28A0092B-C50C-407E-A947-70E740481C1C}">
              <a14:useLocalDpi xmlns:a14="http://schemas.microsoft.com/office/drawing/2010/main" val="0"/>
            </a:ext>
          </a:extLst>
        </a:blip>
        <a:srcRect l="17967" t="7283" r="20566" b="9356"/>
        <a:stretch/>
      </xdr:blipFill>
      <xdr:spPr bwMode="auto">
        <a:xfrm rot="898045">
          <a:off x="7726705" y="5289646"/>
          <a:ext cx="1581769" cy="161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565870</xdr:colOff>
      <xdr:row>30</xdr:row>
      <xdr:rowOff>48673</xdr:rowOff>
    </xdr:from>
    <xdr:to>
      <xdr:col>7</xdr:col>
      <xdr:colOff>165600</xdr:colOff>
      <xdr:row>36</xdr:row>
      <xdr:rowOff>30710</xdr:rowOff>
    </xdr:to>
    <xdr:pic>
      <xdr:nvPicPr>
        <xdr:cNvPr id="2" name="Picture 1" descr="The Best Managers Remember Back When They Weren&amp;#39;t Managers – TLNT">
          <a:extLst>
            <a:ext uri="{FF2B5EF4-FFF2-40B4-BE49-F238E27FC236}">
              <a16:creationId xmlns:a16="http://schemas.microsoft.com/office/drawing/2014/main" id="{3AF6F93F-A987-624E-8A45-32E9A0BE1D64}"/>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9467" b="88462" l="20000" r="76000">
                      <a14:foregroundMark x1="23111" y1="19822" x2="36222" y2="18935"/>
                      <a14:foregroundMark x1="20000" y1="19822" x2="21111" y2="24260"/>
                      <a14:foregroundMark x1="49333" y1="78994" x2="58444" y2="74260"/>
                      <a14:foregroundMark x1="58444" y1="74260" x2="60889" y2="72189"/>
                      <a14:foregroundMark x1="64000" y1="74852" x2="63778" y2="48817"/>
                      <a14:foregroundMark x1="63778" y1="48817" x2="63556" y2="48817"/>
                      <a14:foregroundMark x1="72222" y1="73077" x2="70667" y2="55917"/>
                      <a14:foregroundMark x1="25556" y1="86095" x2="36222" y2="85207"/>
                      <a14:foregroundMark x1="25556" y1="89053" x2="25556" y2="89053"/>
                      <a14:foregroundMark x1="76000" y1="78402" x2="74889" y2="64201"/>
                      <a14:foregroundMark x1="40222" y1="17751" x2="54889" y2="16864"/>
                      <a14:foregroundMark x1="58667" y1="12722" x2="69111" y2="12426"/>
                      <a14:foregroundMark x1="48667" y1="10651" x2="48667" y2="10651"/>
                      <a14:foregroundMark x1="69556" y1="10059" x2="69556" y2="10059"/>
                      <a14:foregroundMark x1="47778" y1="9467" x2="47778" y2="9467"/>
                    </a14:backgroundRemoval>
                  </a14:imgEffect>
                </a14:imgLayer>
              </a14:imgProps>
            </a:ext>
            <a:ext uri="{28A0092B-C50C-407E-A947-70E740481C1C}">
              <a14:useLocalDpi xmlns:a14="http://schemas.microsoft.com/office/drawing/2010/main" val="0"/>
            </a:ext>
          </a:extLst>
        </a:blip>
        <a:srcRect l="17967" t="7283" r="20566" b="9356"/>
        <a:stretch/>
      </xdr:blipFill>
      <xdr:spPr bwMode="auto">
        <a:xfrm rot="898045">
          <a:off x="8312870" y="5583756"/>
          <a:ext cx="1240147" cy="1262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dentaid.gov/app/launchMpn.action" TargetMode="External"/><Relationship Id="rId2" Type="http://schemas.openxmlformats.org/officeDocument/2006/relationships/hyperlink" Target="https://studentaid.gov/app/counselingInstructions.action?counselingType=entrance" TargetMode="External"/><Relationship Id="rId1" Type="http://schemas.openxmlformats.org/officeDocument/2006/relationships/hyperlink" Target="https://www.studentloans.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oakland.edu/ebill" TargetMode="External"/><Relationship Id="rId13" Type="http://schemas.openxmlformats.org/officeDocument/2006/relationships/hyperlink" Target="https://www.nbme.org/taking-assessment/united-states-medical-licensing-examr-usmler" TargetMode="External"/><Relationship Id="rId18" Type="http://schemas.openxmlformats.org/officeDocument/2006/relationships/hyperlink" Target="https://www.oakland.edu/financialservices/student-account-information/how-to-pay-ebill/" TargetMode="External"/><Relationship Id="rId3" Type="http://schemas.openxmlformats.org/officeDocument/2006/relationships/hyperlink" Target="https://studentaid.ed.gov/sa/types/loans/plus" TargetMode="External"/><Relationship Id="rId7" Type="http://schemas.openxmlformats.org/officeDocument/2006/relationships/hyperlink" Target="https://store.aamc.org/education-debt-manager-for-matriculating-and-graduating-medical-school-students.html" TargetMode="External"/><Relationship Id="rId12" Type="http://schemas.openxmlformats.org/officeDocument/2006/relationships/hyperlink" Target="http://wwwp.oakland.edu/medicine/financial-services/" TargetMode="External"/><Relationship Id="rId17" Type="http://schemas.openxmlformats.org/officeDocument/2006/relationships/hyperlink" Target="https://mysail.oakland.edu/uPortal/f/welcome/normal/render.uP" TargetMode="External"/><Relationship Id="rId2" Type="http://schemas.openxmlformats.org/officeDocument/2006/relationships/hyperlink" Target="https://studentaid.ed.gov/sa/types/loans/subsidized-unsubsidized" TargetMode="External"/><Relationship Id="rId16" Type="http://schemas.openxmlformats.org/officeDocument/2006/relationships/hyperlink" Target="https://www.flywire.com/school/oakland" TargetMode="External"/><Relationship Id="rId20" Type="http://schemas.openxmlformats.org/officeDocument/2006/relationships/printerSettings" Target="../printerSettings/printerSettings8.bin"/><Relationship Id="rId1" Type="http://schemas.openxmlformats.org/officeDocument/2006/relationships/hyperlink" Target="https://studentaid.ed.gov/sa/types/loans/interest-rates" TargetMode="External"/><Relationship Id="rId6" Type="http://schemas.openxmlformats.org/officeDocument/2006/relationships/hyperlink" Target="https://studentaid.ed.gov/sa/repay-loans" TargetMode="External"/><Relationship Id="rId11" Type="http://schemas.openxmlformats.org/officeDocument/2006/relationships/hyperlink" Target="https://students-residents.aamc.org/financial-aid/article/budgeting-basics-managing-money-during-lean-years/" TargetMode="External"/><Relationship Id="rId5" Type="http://schemas.openxmlformats.org/officeDocument/2006/relationships/hyperlink" Target="https://students-residents.aamc.org/financial-aid/article/cost-applying-medical-residency/" TargetMode="External"/><Relationship Id="rId15" Type="http://schemas.openxmlformats.org/officeDocument/2006/relationships/hyperlink" Target="https://mysail.oakland.edu/" TargetMode="External"/><Relationship Id="rId10" Type="http://schemas.openxmlformats.org/officeDocument/2006/relationships/hyperlink" Target="http://wwwp.oakland.edu/medicine/financial-services/cost-of-attendance/" TargetMode="External"/><Relationship Id="rId19" Type="http://schemas.openxmlformats.org/officeDocument/2006/relationships/hyperlink" Target="https://students-residents.aamc.org/financial-aid/article/cost-residency-interviews/"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s://secure.touchnet.com/C21178_tsa/web/login.jsp" TargetMode="External"/><Relationship Id="rId14" Type="http://schemas.openxmlformats.org/officeDocument/2006/relationships/hyperlink" Target="https://medlib.oakland.edu/books/index.ph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ewlook.dteenergy.com/wps/wcm/connect/dte-web/home/billing-and-payments/residential/payment-programs/bwb" TargetMode="External"/><Relationship Id="rId1" Type="http://schemas.openxmlformats.org/officeDocument/2006/relationships/hyperlink" Target="https://www.consumersenergy.com/residential/programs-and-services/payment-assistanc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mysail.oakland.edu/" TargetMode="External"/><Relationship Id="rId7" Type="http://schemas.openxmlformats.org/officeDocument/2006/relationships/printerSettings" Target="../printerSettings/printerSettings3.bin"/><Relationship Id="rId2" Type="http://schemas.openxmlformats.org/officeDocument/2006/relationships/hyperlink" Target="https://studentaid.gov/app/launchPLUS.action?plusType=gradPlus" TargetMode="External"/><Relationship Id="rId1" Type="http://schemas.openxmlformats.org/officeDocument/2006/relationships/hyperlink" Target="https://www.oakland.edu/medicine/financial-services/check-financial-aid-requirements-and-award-status/" TargetMode="External"/><Relationship Id="rId6" Type="http://schemas.openxmlformats.org/officeDocument/2006/relationships/hyperlink" Target="https://www.studentloans.gov/" TargetMode="External"/><Relationship Id="rId5" Type="http://schemas.openxmlformats.org/officeDocument/2006/relationships/hyperlink" Target="https://studentaid.gov/app/counselingInstructions.action?counselingType=entrance" TargetMode="External"/><Relationship Id="rId4" Type="http://schemas.openxmlformats.org/officeDocument/2006/relationships/hyperlink" Target="https://studentaid.gov/app/launchMpn.actio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tudentaid.gov/app/launchPLUS.action?plusType=gradPlus" TargetMode="External"/><Relationship Id="rId2" Type="http://schemas.openxmlformats.org/officeDocument/2006/relationships/hyperlink" Target="http://mysail.oakland.edu/" TargetMode="External"/><Relationship Id="rId1" Type="http://schemas.openxmlformats.org/officeDocument/2006/relationships/hyperlink" Target="https://www.oakland.edu/medicine/financial-services/check-financial-aid-requirements-and-award-statu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dentaid.gov/app/launchPLUS.action?plusType=gradPlus" TargetMode="External"/><Relationship Id="rId2" Type="http://schemas.openxmlformats.org/officeDocument/2006/relationships/hyperlink" Target="http://mysail.oakland.edu/" TargetMode="External"/><Relationship Id="rId1" Type="http://schemas.openxmlformats.org/officeDocument/2006/relationships/hyperlink" Target="https://www.oakland.edu/medicine/financial-services/check-financial-aid-requirements-and-award-statu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students-residents.aamc.org/applying-residency/article/fees-eras-residency-applications/" TargetMode="External"/><Relationship Id="rId2" Type="http://schemas.openxmlformats.org/officeDocument/2006/relationships/hyperlink" Target="https://www.oakland.edu/medicine/financial-services/check-financial-aid-requirements-and-award-status/" TargetMode="External"/><Relationship Id="rId1" Type="http://schemas.openxmlformats.org/officeDocument/2006/relationships/hyperlink" Target="http://www.savingforcollege.com/" TargetMode="External"/><Relationship Id="rId6" Type="http://schemas.openxmlformats.org/officeDocument/2006/relationships/printerSettings" Target="../printerSettings/printerSettings5.bin"/><Relationship Id="rId5" Type="http://schemas.openxmlformats.org/officeDocument/2006/relationships/hyperlink" Target="https://studentaid.gov/app/launchPLUS.action?plusType=gradPlus" TargetMode="External"/><Relationship Id="rId4" Type="http://schemas.openxmlformats.org/officeDocument/2006/relationships/hyperlink" Target="http://mysail.oakland.edu/"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studentaid.gov/app/launchPLUS.action?plusType=gradPlu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pps.aamc.org/first-gloc-web/" TargetMode="External"/><Relationship Id="rId1" Type="http://schemas.openxmlformats.org/officeDocument/2006/relationships/hyperlink" Target="https://studentaid.gov/aid-summary/loan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docs.google.com/forms/d/e/1FAIpQLSdODfu2K1g938BV5RUyDqikV7bBA5uM2Tj8TFn7L3HaaYFYJA/viewform?usp=sf_link" TargetMode="External"/><Relationship Id="rId1" Type="http://schemas.openxmlformats.org/officeDocument/2006/relationships/hyperlink" Target="http://mysail.oakland.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49"/>
  <sheetViews>
    <sheetView showGridLines="0" tabSelected="1" zoomScale="120" zoomScaleNormal="120" workbookViewId="0"/>
  </sheetViews>
  <sheetFormatPr baseColWidth="10" defaultColWidth="8.83203125" defaultRowHeight="15" x14ac:dyDescent="0.2"/>
  <cols>
    <col min="1" max="1" width="1.5" style="13" customWidth="1"/>
    <col min="2" max="2" width="4" style="13" customWidth="1"/>
    <col min="3" max="3" width="31.6640625" style="13" customWidth="1"/>
    <col min="4" max="4" width="8" style="13" customWidth="1"/>
    <col min="5" max="5" width="10.83203125" style="13" customWidth="1"/>
    <col min="6" max="6" width="11.5" style="13" customWidth="1"/>
    <col min="7" max="7" width="17.5" style="13" customWidth="1"/>
    <col min="8" max="8" width="29.6640625" style="13" customWidth="1"/>
    <col min="9" max="9" width="1.5" style="13" customWidth="1"/>
    <col min="10" max="16384" width="8.83203125" style="13"/>
  </cols>
  <sheetData>
    <row r="1" spans="1:15" ht="16" thickBot="1" x14ac:dyDescent="0.25">
      <c r="A1" s="13" t="s">
        <v>102</v>
      </c>
    </row>
    <row r="2" spans="1:15" ht="7.5" customHeight="1" thickBot="1" x14ac:dyDescent="0.25">
      <c r="A2" s="4"/>
      <c r="B2" s="5"/>
      <c r="C2" s="5"/>
      <c r="D2" s="5"/>
      <c r="E2" s="5"/>
      <c r="F2" s="5"/>
      <c r="G2" s="5"/>
      <c r="H2" s="5"/>
      <c r="I2" s="5"/>
    </row>
    <row r="3" spans="1:15" ht="15" customHeight="1" x14ac:dyDescent="0.2">
      <c r="A3" s="14"/>
      <c r="B3" s="347" t="s">
        <v>153</v>
      </c>
      <c r="C3" s="348"/>
      <c r="D3" s="348"/>
      <c r="E3" s="348"/>
      <c r="F3" s="348"/>
      <c r="G3" s="348"/>
      <c r="H3" s="349"/>
      <c r="I3" s="15"/>
    </row>
    <row r="4" spans="1:15" ht="15" customHeight="1" thickBot="1" x14ac:dyDescent="0.25">
      <c r="A4" s="14"/>
      <c r="B4" s="350"/>
      <c r="C4" s="351"/>
      <c r="D4" s="351"/>
      <c r="E4" s="351"/>
      <c r="F4" s="351"/>
      <c r="G4" s="351"/>
      <c r="H4" s="352"/>
      <c r="I4" s="15"/>
    </row>
    <row r="5" spans="1:15" ht="7.5" customHeight="1" x14ac:dyDescent="0.2">
      <c r="A5" s="14"/>
      <c r="B5" s="16"/>
      <c r="C5" s="16"/>
      <c r="D5" s="16"/>
      <c r="E5" s="16"/>
      <c r="F5" s="16"/>
      <c r="G5" s="16"/>
      <c r="H5" s="16"/>
      <c r="I5" s="15"/>
    </row>
    <row r="6" spans="1:15" ht="14.25" customHeight="1" thickBot="1" x14ac:dyDescent="0.25">
      <c r="A6" s="14"/>
      <c r="B6" s="17"/>
      <c r="C6" s="18"/>
      <c r="D6" s="18"/>
      <c r="E6" s="18"/>
      <c r="F6" s="18"/>
      <c r="G6" s="18"/>
      <c r="H6" s="19"/>
      <c r="I6" s="15"/>
    </row>
    <row r="7" spans="1:15" ht="18.75" customHeight="1" x14ac:dyDescent="0.25">
      <c r="A7" s="14"/>
      <c r="B7" s="20" t="s">
        <v>210</v>
      </c>
      <c r="C7" s="2" t="s">
        <v>170</v>
      </c>
      <c r="D7" s="21"/>
      <c r="E7" s="21"/>
      <c r="F7" s="21"/>
      <c r="G7" s="21"/>
      <c r="H7" s="22"/>
      <c r="I7" s="15"/>
      <c r="K7" s="338" t="s">
        <v>175</v>
      </c>
      <c r="L7" s="339"/>
      <c r="M7" s="339"/>
      <c r="N7" s="339"/>
      <c r="O7" s="340"/>
    </row>
    <row r="8" spans="1:15" ht="19" x14ac:dyDescent="0.25">
      <c r="A8" s="14"/>
      <c r="B8" s="20"/>
      <c r="C8" s="21"/>
      <c r="D8" s="21"/>
      <c r="E8" s="21"/>
      <c r="F8" s="21"/>
      <c r="G8" s="21"/>
      <c r="H8" s="22"/>
      <c r="I8" s="15"/>
      <c r="K8" s="341"/>
      <c r="L8" s="342"/>
      <c r="M8" s="342"/>
      <c r="N8" s="342"/>
      <c r="O8" s="343"/>
    </row>
    <row r="9" spans="1:15" ht="19" x14ac:dyDescent="0.25">
      <c r="A9" s="14"/>
      <c r="B9" s="20" t="s">
        <v>211</v>
      </c>
      <c r="C9" s="21" t="s">
        <v>168</v>
      </c>
      <c r="D9" s="21"/>
      <c r="E9" s="21"/>
      <c r="F9" s="21"/>
      <c r="G9" s="21"/>
      <c r="H9" s="22"/>
      <c r="I9" s="6"/>
      <c r="K9" s="341"/>
      <c r="L9" s="342"/>
      <c r="M9" s="342"/>
      <c r="N9" s="342"/>
      <c r="O9" s="343"/>
    </row>
    <row r="10" spans="1:15" ht="19" x14ac:dyDescent="0.25">
      <c r="A10" s="14"/>
      <c r="B10" s="20"/>
      <c r="C10" s="21"/>
      <c r="D10" s="21"/>
      <c r="E10" s="21"/>
      <c r="F10" s="21"/>
      <c r="G10" s="21"/>
      <c r="H10" s="22"/>
      <c r="I10" s="15"/>
      <c r="K10" s="341"/>
      <c r="L10" s="342"/>
      <c r="M10" s="342"/>
      <c r="N10" s="342"/>
      <c r="O10" s="343"/>
    </row>
    <row r="11" spans="1:15" ht="20" thickBot="1" x14ac:dyDescent="0.3">
      <c r="A11" s="14"/>
      <c r="B11" s="20" t="s">
        <v>212</v>
      </c>
      <c r="C11" s="21" t="s">
        <v>140</v>
      </c>
      <c r="D11" s="21"/>
      <c r="E11" s="21"/>
      <c r="F11" s="21"/>
      <c r="G11" s="21"/>
      <c r="H11" s="22"/>
      <c r="I11" s="15"/>
      <c r="K11" s="344"/>
      <c r="L11" s="345"/>
      <c r="M11" s="345"/>
      <c r="N11" s="345"/>
      <c r="O11" s="346"/>
    </row>
    <row r="12" spans="1:15" ht="19" x14ac:dyDescent="0.25">
      <c r="A12" s="14"/>
      <c r="B12" s="20"/>
      <c r="C12" s="21"/>
      <c r="D12" s="21"/>
      <c r="E12" s="21"/>
      <c r="F12" s="21"/>
      <c r="G12" s="21"/>
      <c r="H12" s="22"/>
      <c r="I12" s="15"/>
    </row>
    <row r="13" spans="1:15" ht="20" thickBot="1" x14ac:dyDescent="0.3">
      <c r="A13" s="14"/>
      <c r="B13" s="20" t="s">
        <v>213</v>
      </c>
      <c r="C13" s="138" t="s">
        <v>219</v>
      </c>
      <c r="D13" s="21"/>
      <c r="E13" s="21"/>
      <c r="F13" s="21"/>
      <c r="G13" s="21"/>
      <c r="H13" s="156"/>
      <c r="I13" s="15"/>
    </row>
    <row r="14" spans="1:15" ht="19" x14ac:dyDescent="0.25">
      <c r="A14" s="14"/>
      <c r="B14" s="20"/>
      <c r="C14" s="21"/>
      <c r="D14" s="21"/>
      <c r="E14" s="21"/>
      <c r="F14" s="21"/>
      <c r="G14" s="21"/>
      <c r="H14" s="22"/>
      <c r="I14" s="15"/>
      <c r="K14" s="338" t="s">
        <v>177</v>
      </c>
      <c r="L14" s="339"/>
      <c r="M14" s="339"/>
      <c r="N14" s="339"/>
      <c r="O14" s="340"/>
    </row>
    <row r="15" spans="1:15" ht="19" x14ac:dyDescent="0.25">
      <c r="A15" s="14"/>
      <c r="B15" s="20" t="s">
        <v>214</v>
      </c>
      <c r="C15" s="21" t="s">
        <v>141</v>
      </c>
      <c r="D15" s="21"/>
      <c r="E15" s="21"/>
      <c r="F15" s="21"/>
      <c r="G15" s="2"/>
      <c r="H15" s="22"/>
      <c r="I15" s="15"/>
      <c r="K15" s="341"/>
      <c r="L15" s="342"/>
      <c r="M15" s="342"/>
      <c r="N15" s="342"/>
      <c r="O15" s="343"/>
    </row>
    <row r="16" spans="1:15" ht="19" x14ac:dyDescent="0.25">
      <c r="A16" s="14"/>
      <c r="B16" s="20"/>
      <c r="C16" s="21"/>
      <c r="D16" s="21"/>
      <c r="E16" s="21"/>
      <c r="F16" s="21"/>
      <c r="G16" s="2"/>
      <c r="H16" s="22"/>
      <c r="I16" s="15"/>
      <c r="K16" s="341"/>
      <c r="L16" s="342"/>
      <c r="M16" s="342"/>
      <c r="N16" s="342"/>
      <c r="O16" s="343"/>
    </row>
    <row r="17" spans="1:15" ht="19" x14ac:dyDescent="0.25">
      <c r="A17" s="14"/>
      <c r="B17" s="20" t="s">
        <v>215</v>
      </c>
      <c r="C17" s="138" t="s">
        <v>218</v>
      </c>
      <c r="D17" s="131"/>
      <c r="E17" s="21"/>
      <c r="F17" s="21"/>
      <c r="G17" s="2"/>
      <c r="H17" s="22"/>
      <c r="I17" s="15"/>
      <c r="K17" s="341"/>
      <c r="L17" s="342"/>
      <c r="M17" s="342"/>
      <c r="N17" s="342"/>
      <c r="O17" s="343"/>
    </row>
    <row r="18" spans="1:15" ht="20" thickBot="1" x14ac:dyDescent="0.3">
      <c r="A18" s="14"/>
      <c r="B18" s="20"/>
      <c r="C18" s="21"/>
      <c r="D18" s="2"/>
      <c r="E18" s="21"/>
      <c r="F18" s="21"/>
      <c r="G18" s="2"/>
      <c r="H18" s="22"/>
      <c r="I18" s="15"/>
      <c r="K18" s="344"/>
      <c r="L18" s="345"/>
      <c r="M18" s="345"/>
      <c r="N18" s="345"/>
      <c r="O18" s="346"/>
    </row>
    <row r="19" spans="1:15" ht="19" x14ac:dyDescent="0.25">
      <c r="A19" s="14"/>
      <c r="B19" s="20" t="s">
        <v>216</v>
      </c>
      <c r="C19" s="138" t="s">
        <v>220</v>
      </c>
      <c r="D19" s="2"/>
      <c r="E19" s="2"/>
      <c r="F19" s="21"/>
      <c r="G19" s="2"/>
      <c r="H19" s="22"/>
      <c r="I19" s="15"/>
    </row>
    <row r="20" spans="1:15" ht="20" thickBot="1" x14ac:dyDescent="0.3">
      <c r="A20" s="14"/>
      <c r="B20" s="20"/>
      <c r="C20" s="21"/>
      <c r="D20" s="2"/>
      <c r="E20" s="2"/>
      <c r="F20" s="21"/>
      <c r="G20" s="2"/>
      <c r="H20" s="22"/>
      <c r="I20" s="15"/>
    </row>
    <row r="21" spans="1:15" ht="19" x14ac:dyDescent="0.25">
      <c r="A21" s="14"/>
      <c r="B21" s="20" t="s">
        <v>217</v>
      </c>
      <c r="C21" s="2" t="s">
        <v>169</v>
      </c>
      <c r="D21" s="2"/>
      <c r="E21" s="2"/>
      <c r="F21" s="21"/>
      <c r="G21" s="2"/>
      <c r="H21" s="22"/>
      <c r="I21" s="15"/>
      <c r="K21" s="338" t="s">
        <v>178</v>
      </c>
      <c r="L21" s="339"/>
      <c r="M21" s="339"/>
      <c r="N21" s="339"/>
      <c r="O21" s="340"/>
    </row>
    <row r="22" spans="1:15" ht="19" x14ac:dyDescent="0.25">
      <c r="A22" s="14"/>
      <c r="B22" s="23"/>
      <c r="C22" s="24"/>
      <c r="D22" s="24"/>
      <c r="E22" s="24"/>
      <c r="F22" s="24"/>
      <c r="G22" s="24"/>
      <c r="H22" s="25"/>
      <c r="I22" s="15"/>
      <c r="K22" s="341"/>
      <c r="L22" s="342"/>
      <c r="M22" s="342"/>
      <c r="N22" s="342"/>
      <c r="O22" s="343"/>
    </row>
    <row r="23" spans="1:15" ht="7.5" customHeight="1" x14ac:dyDescent="0.25">
      <c r="A23" s="14"/>
      <c r="B23" s="26"/>
      <c r="C23" s="26"/>
      <c r="D23" s="26"/>
      <c r="E23" s="26"/>
      <c r="F23" s="26"/>
      <c r="G23" s="26"/>
      <c r="H23" s="26"/>
      <c r="I23" s="15"/>
      <c r="K23" s="341"/>
      <c r="L23" s="342"/>
      <c r="M23" s="342"/>
      <c r="N23" s="342"/>
      <c r="O23" s="343"/>
    </row>
    <row r="24" spans="1:15" x14ac:dyDescent="0.2">
      <c r="K24" s="341"/>
      <c r="L24" s="342"/>
      <c r="M24" s="342"/>
      <c r="N24" s="342"/>
      <c r="O24" s="343"/>
    </row>
    <row r="25" spans="1:15" x14ac:dyDescent="0.2">
      <c r="K25" s="341"/>
      <c r="L25" s="342"/>
      <c r="M25" s="342"/>
      <c r="N25" s="342"/>
      <c r="O25" s="343"/>
    </row>
    <row r="26" spans="1:15" ht="20.25" customHeight="1" thickBot="1" x14ac:dyDescent="0.25">
      <c r="K26" s="344"/>
      <c r="L26" s="345"/>
      <c r="M26" s="345"/>
      <c r="N26" s="345"/>
      <c r="O26" s="346"/>
    </row>
    <row r="28" spans="1:15" ht="7.5" customHeight="1" x14ac:dyDescent="0.2"/>
    <row r="29" spans="1:15" ht="9" customHeight="1" x14ac:dyDescent="0.25">
      <c r="A29" s="14"/>
      <c r="B29" s="26"/>
      <c r="C29" s="26"/>
      <c r="D29" s="26"/>
      <c r="E29" s="26"/>
      <c r="F29" s="26"/>
      <c r="G29" s="26"/>
      <c r="H29" s="26"/>
      <c r="I29" s="15"/>
    </row>
    <row r="30" spans="1:15" ht="21" x14ac:dyDescent="0.25">
      <c r="A30" s="14"/>
      <c r="B30" s="303" t="s">
        <v>194</v>
      </c>
      <c r="C30" s="27"/>
      <c r="D30" s="28"/>
      <c r="E30" s="29"/>
      <c r="F30" s="29"/>
      <c r="G30" s="30"/>
      <c r="H30" s="31"/>
      <c r="I30" s="15"/>
    </row>
    <row r="31" spans="1:15" ht="20" customHeight="1" x14ac:dyDescent="0.25">
      <c r="A31" s="14"/>
      <c r="B31" s="321" t="s">
        <v>142</v>
      </c>
      <c r="C31" s="32" t="s">
        <v>36</v>
      </c>
      <c r="D31" s="32"/>
      <c r="E31" s="21"/>
      <c r="F31" s="21"/>
      <c r="G31" s="33"/>
      <c r="H31" s="34"/>
      <c r="I31" s="15"/>
    </row>
    <row r="32" spans="1:15" ht="20" x14ac:dyDescent="0.25">
      <c r="A32" s="14"/>
      <c r="B32" s="321" t="s">
        <v>142</v>
      </c>
      <c r="C32" s="32" t="s">
        <v>37</v>
      </c>
      <c r="D32" s="32"/>
      <c r="E32" s="21"/>
      <c r="F32" s="21"/>
      <c r="G32" s="33"/>
      <c r="H32" s="34"/>
      <c r="I32" s="15"/>
    </row>
    <row r="33" spans="1:9" ht="20" thickBot="1" x14ac:dyDescent="0.3">
      <c r="A33" s="14"/>
      <c r="B33" s="35"/>
      <c r="C33" s="36" t="s">
        <v>143</v>
      </c>
      <c r="D33" s="37"/>
      <c r="E33" s="38"/>
      <c r="F33" s="38"/>
      <c r="G33" s="39"/>
      <c r="H33" s="40"/>
      <c r="I33" s="15"/>
    </row>
    <row r="34" spans="1:9" ht="7" customHeight="1" thickBot="1" x14ac:dyDescent="0.3">
      <c r="A34" s="14"/>
      <c r="B34" s="26"/>
      <c r="C34" s="26"/>
      <c r="D34" s="41"/>
      <c r="E34" s="42"/>
      <c r="F34" s="26"/>
      <c r="G34" s="43"/>
      <c r="H34" s="26"/>
      <c r="I34" s="15"/>
    </row>
    <row r="35" spans="1:9" ht="22" thickBot="1" x14ac:dyDescent="0.3">
      <c r="A35" s="14"/>
      <c r="B35" s="320" t="s">
        <v>197</v>
      </c>
      <c r="C35" s="44"/>
      <c r="D35" s="45"/>
      <c r="E35" s="46"/>
      <c r="F35" s="46"/>
      <c r="G35" s="47"/>
      <c r="H35" s="48"/>
      <c r="I35" s="15"/>
    </row>
    <row r="36" spans="1:9" ht="20" thickBot="1" x14ac:dyDescent="0.3">
      <c r="A36" s="14"/>
      <c r="B36" s="49" t="s">
        <v>142</v>
      </c>
      <c r="C36" s="50" t="s">
        <v>39</v>
      </c>
      <c r="D36" s="51"/>
      <c r="E36" s="38"/>
      <c r="F36" s="38"/>
      <c r="G36" s="39"/>
      <c r="H36" s="40"/>
      <c r="I36" s="15"/>
    </row>
    <row r="37" spans="1:9" ht="8" customHeight="1" thickBot="1" x14ac:dyDescent="0.25">
      <c r="A37" s="52"/>
      <c r="B37" s="53"/>
      <c r="C37" s="53"/>
      <c r="D37" s="54"/>
      <c r="E37" s="53"/>
      <c r="F37" s="53"/>
      <c r="G37" s="55"/>
      <c r="H37" s="53"/>
      <c r="I37" s="56"/>
    </row>
    <row r="49" ht="7.5" customHeight="1" x14ac:dyDescent="0.2"/>
  </sheetData>
  <mergeCells count="4">
    <mergeCell ref="K7:O11"/>
    <mergeCell ref="B3:H4"/>
    <mergeCell ref="K14:O18"/>
    <mergeCell ref="K21:O26"/>
  </mergeCells>
  <hyperlinks>
    <hyperlink ref="C21" location="'What''s Next'!A1" display="What's next? And Helpful Resources" xr:uid="{00000000-0004-0000-0000-000004000000}"/>
    <hyperlink ref="C7" location="'Expense Planner'!A1" display="Complete the Expense Planner tab" xr:uid="{09F06E5C-519B-4546-9C8C-D5D49FD1EF02}"/>
    <hyperlink ref="C31:C32" r:id="rId1" display=" - Entrance Counseling" xr:uid="{AEA7F167-718C-764A-BB11-F7DA72BA9318}"/>
    <hyperlink ref="C36" location="'Loan Review Instructions'!A1" display=" - Student Loan Review " xr:uid="{2BFB2228-37DB-2044-864B-057DF4B1A5DF}"/>
    <hyperlink ref="C31" r:id="rId2" xr:uid="{C796639B-1766-1A43-8095-FA6B6FC29260}"/>
    <hyperlink ref="C32" r:id="rId3" xr:uid="{7874993E-A51F-F541-A47F-75E3B37B024D}"/>
  </hyperlinks>
  <pageMargins left="0.7" right="0.7"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54"/>
  <sheetViews>
    <sheetView showGridLines="0" zoomScale="120" zoomScaleNormal="120" workbookViewId="0"/>
  </sheetViews>
  <sheetFormatPr baseColWidth="10" defaultColWidth="8.83203125" defaultRowHeight="15" x14ac:dyDescent="0.2"/>
  <cols>
    <col min="1" max="1" width="1.5" style="13" customWidth="1"/>
    <col min="2" max="2" width="42" style="13" bestFit="1" customWidth="1"/>
    <col min="3" max="5" width="14.33203125" style="13" customWidth="1"/>
    <col min="6" max="6" width="12.6640625" style="13" bestFit="1" customWidth="1"/>
    <col min="7" max="7" width="1.5" style="13" customWidth="1"/>
    <col min="8" max="16384" width="8.83203125" style="13"/>
  </cols>
  <sheetData>
    <row r="1" spans="1:13" ht="10" customHeight="1" thickBot="1" x14ac:dyDescent="0.25">
      <c r="A1" s="57"/>
      <c r="B1" s="108"/>
      <c r="C1" s="108"/>
      <c r="D1" s="108"/>
      <c r="E1" s="108"/>
      <c r="F1" s="108"/>
      <c r="G1" s="61"/>
    </row>
    <row r="2" spans="1:13" ht="30" thickBot="1" x14ac:dyDescent="0.4">
      <c r="A2" s="14"/>
      <c r="B2" s="418" t="s">
        <v>163</v>
      </c>
      <c r="C2" s="419"/>
      <c r="D2" s="419"/>
      <c r="E2" s="419"/>
      <c r="F2" s="420"/>
      <c r="G2" s="15"/>
    </row>
    <row r="3" spans="1:13" ht="7.5" customHeight="1" x14ac:dyDescent="0.35">
      <c r="A3" s="14"/>
      <c r="B3" s="139"/>
      <c r="C3" s="140"/>
      <c r="D3" s="140"/>
      <c r="E3" s="140"/>
      <c r="F3" s="141"/>
      <c r="G3" s="15"/>
    </row>
    <row r="4" spans="1:13" ht="17" thickBot="1" x14ac:dyDescent="0.25">
      <c r="A4" s="14"/>
      <c r="B4" s="198"/>
      <c r="C4" s="199" t="s">
        <v>65</v>
      </c>
      <c r="D4" s="199" t="s">
        <v>66</v>
      </c>
      <c r="E4" s="199" t="s">
        <v>67</v>
      </c>
      <c r="F4" s="199" t="s">
        <v>68</v>
      </c>
      <c r="G4" s="15"/>
    </row>
    <row r="5" spans="1:13" ht="15" customHeight="1" x14ac:dyDescent="0.2">
      <c r="A5" s="14"/>
      <c r="B5" s="198" t="s">
        <v>112</v>
      </c>
      <c r="C5" s="417" t="s">
        <v>104</v>
      </c>
      <c r="D5" s="417"/>
      <c r="E5" s="417" t="s">
        <v>113</v>
      </c>
      <c r="F5" s="417"/>
      <c r="G5" s="15"/>
      <c r="I5" s="338" t="s">
        <v>175</v>
      </c>
      <c r="J5" s="339"/>
      <c r="K5" s="339"/>
      <c r="L5" s="339"/>
      <c r="M5" s="340"/>
    </row>
    <row r="6" spans="1:13" ht="16" x14ac:dyDescent="0.2">
      <c r="A6" s="14"/>
      <c r="B6" s="198" t="s">
        <v>69</v>
      </c>
      <c r="C6" s="417" t="s">
        <v>70</v>
      </c>
      <c r="D6" s="417"/>
      <c r="E6" s="417" t="s">
        <v>71</v>
      </c>
      <c r="F6" s="417"/>
      <c r="G6" s="15"/>
      <c r="I6" s="341"/>
      <c r="J6" s="342"/>
      <c r="K6" s="342"/>
      <c r="L6" s="342"/>
      <c r="M6" s="343"/>
    </row>
    <row r="7" spans="1:13" ht="16" x14ac:dyDescent="0.2">
      <c r="A7" s="14"/>
      <c r="B7" s="198" t="s">
        <v>72</v>
      </c>
      <c r="C7" s="328" t="s">
        <v>202</v>
      </c>
      <c r="D7" s="328" t="s">
        <v>203</v>
      </c>
      <c r="E7" s="200" t="s">
        <v>105</v>
      </c>
      <c r="F7" s="328" t="s">
        <v>208</v>
      </c>
      <c r="G7" s="15"/>
      <c r="I7" s="341"/>
      <c r="J7" s="342"/>
      <c r="K7" s="342"/>
      <c r="L7" s="342"/>
      <c r="M7" s="343"/>
    </row>
    <row r="8" spans="1:13" ht="16" x14ac:dyDescent="0.2">
      <c r="A8" s="14"/>
      <c r="B8" s="198" t="s">
        <v>73</v>
      </c>
      <c r="C8" s="417" t="s">
        <v>126</v>
      </c>
      <c r="D8" s="417"/>
      <c r="E8" s="417"/>
      <c r="F8" s="417"/>
      <c r="G8" s="15"/>
      <c r="I8" s="341"/>
      <c r="J8" s="342"/>
      <c r="K8" s="342"/>
      <c r="L8" s="342"/>
      <c r="M8" s="343"/>
    </row>
    <row r="9" spans="1:13" ht="17" thickBot="1" x14ac:dyDescent="0.25">
      <c r="A9" s="14"/>
      <c r="B9" s="198" t="s">
        <v>74</v>
      </c>
      <c r="C9" s="328" t="s">
        <v>204</v>
      </c>
      <c r="D9" s="328" t="s">
        <v>205</v>
      </c>
      <c r="E9" s="200" t="s">
        <v>104</v>
      </c>
      <c r="F9" s="328" t="s">
        <v>207</v>
      </c>
      <c r="G9" s="15"/>
      <c r="I9" s="344"/>
      <c r="J9" s="345"/>
      <c r="K9" s="345"/>
      <c r="L9" s="345"/>
      <c r="M9" s="346"/>
    </row>
    <row r="10" spans="1:13" ht="16" x14ac:dyDescent="0.2">
      <c r="A10" s="14"/>
      <c r="B10" s="198" t="s">
        <v>75</v>
      </c>
      <c r="C10" s="417" t="s">
        <v>76</v>
      </c>
      <c r="D10" s="417"/>
      <c r="E10" s="417" t="s">
        <v>77</v>
      </c>
      <c r="F10" s="417"/>
      <c r="G10" s="15"/>
      <c r="I10" s="94"/>
      <c r="J10" s="94"/>
      <c r="K10" s="94"/>
      <c r="L10" s="94"/>
      <c r="M10" s="94"/>
    </row>
    <row r="11" spans="1:13" ht="16" x14ac:dyDescent="0.2">
      <c r="A11" s="14"/>
      <c r="B11" s="198" t="s">
        <v>114</v>
      </c>
      <c r="C11" s="417" t="s">
        <v>116</v>
      </c>
      <c r="D11" s="417"/>
      <c r="E11" s="417"/>
      <c r="F11" s="417"/>
      <c r="G11" s="15"/>
    </row>
    <row r="12" spans="1:13" ht="16" x14ac:dyDescent="0.2">
      <c r="A12" s="14"/>
      <c r="B12" s="194" t="s">
        <v>115</v>
      </c>
      <c r="C12" s="416" t="s">
        <v>117</v>
      </c>
      <c r="D12" s="416"/>
      <c r="E12" s="416"/>
      <c r="F12" s="416"/>
      <c r="G12" s="15"/>
    </row>
    <row r="13" spans="1:13" ht="7.5" customHeight="1" thickBot="1" x14ac:dyDescent="0.25">
      <c r="A13" s="14"/>
      <c r="B13" s="142"/>
      <c r="C13" s="143"/>
      <c r="D13" s="143"/>
      <c r="E13" s="143"/>
      <c r="F13" s="143"/>
      <c r="G13" s="56"/>
    </row>
    <row r="14" spans="1:13" ht="7.5" customHeight="1" thickBot="1" x14ac:dyDescent="0.25">
      <c r="A14" s="144"/>
      <c r="B14" s="145"/>
      <c r="C14" s="146"/>
      <c r="D14" s="146"/>
      <c r="E14" s="146"/>
      <c r="F14" s="146"/>
      <c r="G14" s="73"/>
    </row>
    <row r="15" spans="1:13" ht="7.5" customHeight="1" thickBot="1" x14ac:dyDescent="0.25">
      <c r="A15" s="57"/>
      <c r="B15" s="108"/>
      <c r="C15" s="108"/>
      <c r="D15" s="108"/>
      <c r="E15" s="108"/>
      <c r="F15" s="108"/>
      <c r="G15" s="61"/>
    </row>
    <row r="16" spans="1:13" ht="30" thickBot="1" x14ac:dyDescent="0.4">
      <c r="A16" s="14"/>
      <c r="B16" s="418" t="s">
        <v>164</v>
      </c>
      <c r="C16" s="419"/>
      <c r="D16" s="419"/>
      <c r="E16" s="419"/>
      <c r="F16" s="420"/>
      <c r="G16" s="15"/>
    </row>
    <row r="17" spans="1:7" ht="7.5" customHeight="1" x14ac:dyDescent="0.35">
      <c r="A17" s="14"/>
      <c r="B17" s="147"/>
      <c r="C17" s="147"/>
      <c r="D17" s="147"/>
      <c r="E17" s="147"/>
      <c r="F17" s="147"/>
      <c r="G17" s="16"/>
    </row>
    <row r="18" spans="1:7" ht="16" x14ac:dyDescent="0.2">
      <c r="A18" s="14"/>
      <c r="B18" s="198"/>
      <c r="C18" s="199" t="s">
        <v>65</v>
      </c>
      <c r="D18" s="199" t="s">
        <v>66</v>
      </c>
      <c r="E18" s="199" t="s">
        <v>67</v>
      </c>
      <c r="F18" s="199" t="s">
        <v>68</v>
      </c>
      <c r="G18" s="15"/>
    </row>
    <row r="19" spans="1:7" ht="16" x14ac:dyDescent="0.2">
      <c r="A19" s="14"/>
      <c r="B19" s="198" t="s">
        <v>119</v>
      </c>
      <c r="C19" s="417" t="s">
        <v>120</v>
      </c>
      <c r="D19" s="417"/>
      <c r="E19" s="417"/>
      <c r="F19" s="417"/>
      <c r="G19" s="15"/>
    </row>
    <row r="20" spans="1:7" ht="16" x14ac:dyDescent="0.2">
      <c r="A20" s="14"/>
      <c r="B20" s="198" t="s">
        <v>69</v>
      </c>
      <c r="C20" s="417" t="s">
        <v>101</v>
      </c>
      <c r="D20" s="417"/>
      <c r="E20" s="417"/>
      <c r="F20" s="417"/>
      <c r="G20" s="15"/>
    </row>
    <row r="21" spans="1:7" ht="16" x14ac:dyDescent="0.2">
      <c r="A21" s="14"/>
      <c r="B21" s="198" t="s">
        <v>72</v>
      </c>
      <c r="C21" s="421" t="s">
        <v>209</v>
      </c>
      <c r="D21" s="417"/>
      <c r="E21" s="417" t="s">
        <v>130</v>
      </c>
      <c r="F21" s="417"/>
      <c r="G21" s="15"/>
    </row>
    <row r="22" spans="1:7" ht="16" x14ac:dyDescent="0.2">
      <c r="A22" s="14"/>
      <c r="B22" s="198" t="s">
        <v>73</v>
      </c>
      <c r="C22" s="417" t="s">
        <v>126</v>
      </c>
      <c r="D22" s="417"/>
      <c r="E22" s="417"/>
      <c r="F22" s="417"/>
      <c r="G22" s="15"/>
    </row>
    <row r="23" spans="1:7" ht="16" x14ac:dyDescent="0.2">
      <c r="A23" s="14"/>
      <c r="B23" s="198" t="s">
        <v>74</v>
      </c>
      <c r="C23" s="421" t="s">
        <v>206</v>
      </c>
      <c r="D23" s="417"/>
      <c r="E23" s="417" t="s">
        <v>131</v>
      </c>
      <c r="F23" s="417"/>
      <c r="G23" s="15"/>
    </row>
    <row r="24" spans="1:7" ht="16" x14ac:dyDescent="0.2">
      <c r="A24" s="14"/>
      <c r="B24" s="198" t="s">
        <v>75</v>
      </c>
      <c r="C24" s="417" t="s">
        <v>100</v>
      </c>
      <c r="D24" s="417"/>
      <c r="E24" s="417"/>
      <c r="F24" s="417"/>
      <c r="G24" s="15"/>
    </row>
    <row r="25" spans="1:7" ht="16" x14ac:dyDescent="0.2">
      <c r="A25" s="14"/>
      <c r="B25" s="198" t="s">
        <v>118</v>
      </c>
      <c r="C25" s="417" t="s">
        <v>116</v>
      </c>
      <c r="D25" s="417"/>
      <c r="E25" s="417"/>
      <c r="F25" s="417"/>
      <c r="G25" s="15"/>
    </row>
    <row r="26" spans="1:7" ht="16" x14ac:dyDescent="0.2">
      <c r="A26" s="14"/>
      <c r="B26" s="194" t="s">
        <v>115</v>
      </c>
      <c r="C26" s="416" t="s">
        <v>117</v>
      </c>
      <c r="D26" s="416"/>
      <c r="E26" s="416"/>
      <c r="F26" s="416"/>
      <c r="G26" s="15"/>
    </row>
    <row r="27" spans="1:7" ht="7.5" customHeight="1" thickBot="1" x14ac:dyDescent="0.25">
      <c r="A27" s="14"/>
      <c r="B27" s="142"/>
      <c r="C27" s="143"/>
      <c r="D27" s="143"/>
      <c r="E27" s="143"/>
      <c r="F27" s="143"/>
      <c r="G27" s="56"/>
    </row>
    <row r="28" spans="1:7" ht="16" thickBot="1" x14ac:dyDescent="0.25"/>
    <row r="29" spans="1:7" ht="7.5" customHeight="1" thickBot="1" x14ac:dyDescent="0.25">
      <c r="A29" s="148"/>
      <c r="B29" s="108"/>
      <c r="C29" s="108"/>
      <c r="D29" s="108"/>
      <c r="E29" s="108"/>
      <c r="F29" s="108"/>
      <c r="G29" s="61"/>
    </row>
    <row r="30" spans="1:7" ht="30" thickBot="1" x14ac:dyDescent="0.25">
      <c r="A30" s="14"/>
      <c r="B30" s="413" t="s">
        <v>78</v>
      </c>
      <c r="C30" s="414"/>
      <c r="D30" s="414"/>
      <c r="E30" s="414"/>
      <c r="F30" s="415"/>
      <c r="G30" s="15"/>
    </row>
    <row r="31" spans="1:7" ht="7.5" customHeight="1" x14ac:dyDescent="0.35">
      <c r="A31" s="14"/>
      <c r="B31" s="147"/>
      <c r="C31" s="147"/>
      <c r="D31" s="147"/>
      <c r="E31" s="147"/>
      <c r="F31" s="147"/>
      <c r="G31" s="15"/>
    </row>
    <row r="32" spans="1:7" ht="16" x14ac:dyDescent="0.2">
      <c r="A32" s="14"/>
      <c r="B32" s="190" t="s">
        <v>79</v>
      </c>
      <c r="C32" s="191" t="s">
        <v>80</v>
      </c>
      <c r="D32" s="192"/>
      <c r="E32" s="192"/>
      <c r="F32" s="193"/>
      <c r="G32" s="15"/>
    </row>
    <row r="33" spans="1:7" ht="16" x14ac:dyDescent="0.2">
      <c r="A33" s="14"/>
      <c r="B33" s="194" t="s">
        <v>81</v>
      </c>
      <c r="C33" s="329" t="s">
        <v>82</v>
      </c>
      <c r="D33" s="125"/>
      <c r="E33" s="125"/>
      <c r="F33" s="125"/>
      <c r="G33" s="15"/>
    </row>
    <row r="34" spans="1:7" ht="16" x14ac:dyDescent="0.2">
      <c r="A34" s="14"/>
      <c r="B34" s="194" t="s">
        <v>83</v>
      </c>
      <c r="C34" s="195" t="s">
        <v>84</v>
      </c>
      <c r="D34" s="196"/>
      <c r="E34" s="196"/>
      <c r="F34" s="197"/>
      <c r="G34" s="15"/>
    </row>
    <row r="35" spans="1:7" ht="7.5" customHeight="1" thickBot="1" x14ac:dyDescent="0.25">
      <c r="A35" s="14"/>
      <c r="B35" s="53"/>
      <c r="C35" s="53"/>
      <c r="D35" s="53"/>
      <c r="E35" s="53"/>
      <c r="F35" s="53"/>
      <c r="G35" s="56"/>
    </row>
    <row r="36" spans="1:7" ht="7.5" customHeight="1" thickBot="1" x14ac:dyDescent="0.25"/>
    <row r="37" spans="1:7" ht="7.5" customHeight="1" thickBot="1" x14ac:dyDescent="0.25">
      <c r="A37" s="57"/>
      <c r="B37" s="108"/>
      <c r="C37" s="149"/>
      <c r="D37" s="108"/>
      <c r="E37" s="108"/>
      <c r="F37" s="9"/>
      <c r="G37" s="61"/>
    </row>
    <row r="38" spans="1:7" ht="30" thickBot="1" x14ac:dyDescent="0.25">
      <c r="A38" s="7"/>
      <c r="B38" s="413" t="s">
        <v>41</v>
      </c>
      <c r="C38" s="414"/>
      <c r="D38" s="414"/>
      <c r="E38" s="414"/>
      <c r="F38" s="415"/>
      <c r="G38" s="6"/>
    </row>
    <row r="39" spans="1:7" ht="7.5" customHeight="1" thickBot="1" x14ac:dyDescent="0.4">
      <c r="A39" s="7"/>
      <c r="B39" s="147"/>
      <c r="C39" s="147"/>
      <c r="D39" s="147"/>
      <c r="E39" s="147"/>
      <c r="F39" s="147"/>
      <c r="G39" s="6"/>
    </row>
    <row r="40" spans="1:7" ht="16" x14ac:dyDescent="0.2">
      <c r="A40" s="7"/>
      <c r="B40" s="176" t="s">
        <v>42</v>
      </c>
      <c r="C40" s="330"/>
      <c r="D40" s="177" t="s">
        <v>43</v>
      </c>
      <c r="E40" s="178"/>
      <c r="F40" s="179"/>
      <c r="G40" s="15"/>
    </row>
    <row r="41" spans="1:7" ht="16" x14ac:dyDescent="0.2">
      <c r="A41" s="7"/>
      <c r="B41" s="150" t="s">
        <v>47</v>
      </c>
      <c r="C41" s="331"/>
      <c r="D41" s="154" t="s">
        <v>106</v>
      </c>
      <c r="E41" s="154"/>
      <c r="F41" s="180"/>
      <c r="G41" s="15"/>
    </row>
    <row r="42" spans="1:7" ht="16" x14ac:dyDescent="0.2">
      <c r="A42" s="7"/>
      <c r="B42" s="150" t="s">
        <v>99</v>
      </c>
      <c r="C42" s="331"/>
      <c r="D42" s="154"/>
      <c r="E42" s="154"/>
      <c r="F42" s="180"/>
      <c r="G42" s="15"/>
    </row>
    <row r="43" spans="1:7" ht="16" x14ac:dyDescent="0.2">
      <c r="A43" s="7"/>
      <c r="B43" s="150"/>
      <c r="C43" s="331"/>
      <c r="D43" s="151" t="s">
        <v>50</v>
      </c>
      <c r="E43" s="154"/>
      <c r="F43" s="180"/>
      <c r="G43" s="15"/>
    </row>
    <row r="44" spans="1:7" ht="16" x14ac:dyDescent="0.2">
      <c r="A44" s="7"/>
      <c r="B44" s="332"/>
      <c r="C44" s="331"/>
      <c r="D44" s="152" t="s">
        <v>51</v>
      </c>
      <c r="E44" s="331"/>
      <c r="F44" s="333"/>
      <c r="G44" s="15"/>
    </row>
    <row r="45" spans="1:7" ht="16" x14ac:dyDescent="0.2">
      <c r="A45" s="7"/>
      <c r="B45" s="181" t="s">
        <v>49</v>
      </c>
      <c r="C45" s="334"/>
      <c r="D45" s="334"/>
      <c r="E45" s="334"/>
      <c r="F45" s="334"/>
      <c r="G45" s="111"/>
    </row>
    <row r="46" spans="1:7" ht="16" x14ac:dyDescent="0.2">
      <c r="A46" s="7"/>
      <c r="B46" s="182" t="s">
        <v>15</v>
      </c>
      <c r="C46" s="331"/>
      <c r="D46" s="183" t="s">
        <v>85</v>
      </c>
      <c r="E46" s="184"/>
      <c r="F46" s="185"/>
      <c r="G46" s="153"/>
    </row>
    <row r="47" spans="1:7" ht="16" x14ac:dyDescent="0.2">
      <c r="A47" s="7"/>
      <c r="B47" s="182" t="s">
        <v>16</v>
      </c>
      <c r="C47" s="331"/>
      <c r="D47" s="154" t="s">
        <v>123</v>
      </c>
      <c r="E47" s="331"/>
      <c r="F47" s="333"/>
      <c r="G47" s="15"/>
    </row>
    <row r="48" spans="1:7" ht="16" x14ac:dyDescent="0.2">
      <c r="A48" s="7"/>
      <c r="B48" s="332"/>
      <c r="C48" s="331"/>
      <c r="D48" s="155" t="s">
        <v>124</v>
      </c>
      <c r="E48" s="186"/>
      <c r="F48" s="187"/>
      <c r="G48" s="15"/>
    </row>
    <row r="49" spans="1:7" ht="16" x14ac:dyDescent="0.2">
      <c r="A49" s="7"/>
      <c r="B49" s="181" t="s">
        <v>48</v>
      </c>
      <c r="C49" s="331"/>
      <c r="D49" s="334"/>
      <c r="E49" s="154"/>
      <c r="F49" s="180"/>
      <c r="G49" s="15"/>
    </row>
    <row r="50" spans="1:7" ht="16" x14ac:dyDescent="0.2">
      <c r="A50" s="7"/>
      <c r="B50" s="188" t="s">
        <v>44</v>
      </c>
      <c r="C50" s="331"/>
      <c r="D50" s="183" t="s">
        <v>52</v>
      </c>
      <c r="E50" s="331"/>
      <c r="F50" s="333"/>
      <c r="G50" s="15"/>
    </row>
    <row r="51" spans="1:7" ht="16" x14ac:dyDescent="0.2">
      <c r="A51" s="7"/>
      <c r="B51" s="188" t="s">
        <v>45</v>
      </c>
      <c r="C51" s="331"/>
      <c r="D51" s="154" t="s">
        <v>54</v>
      </c>
      <c r="E51" s="186"/>
      <c r="F51" s="187"/>
      <c r="G51" s="15"/>
    </row>
    <row r="52" spans="1:7" ht="16" x14ac:dyDescent="0.2">
      <c r="A52" s="7"/>
      <c r="B52" s="189" t="s">
        <v>46</v>
      </c>
      <c r="C52" s="331"/>
      <c r="D52" s="154" t="s">
        <v>53</v>
      </c>
      <c r="E52" s="154"/>
      <c r="F52" s="180"/>
      <c r="G52" s="15"/>
    </row>
    <row r="53" spans="1:7" ht="17" thickBot="1" x14ac:dyDescent="0.25">
      <c r="A53" s="7"/>
      <c r="B53" s="335"/>
      <c r="C53" s="336"/>
      <c r="D53" s="336"/>
      <c r="E53" s="336"/>
      <c r="F53" s="337"/>
      <c r="G53" s="15"/>
    </row>
    <row r="54" spans="1:7" ht="7.5" customHeight="1" thickBot="1" x14ac:dyDescent="0.25">
      <c r="A54" s="8"/>
      <c r="B54" s="53"/>
      <c r="C54" s="53"/>
      <c r="D54" s="53"/>
      <c r="E54" s="53"/>
      <c r="F54" s="53"/>
      <c r="G54" s="56"/>
    </row>
  </sheetData>
  <mergeCells count="24">
    <mergeCell ref="C12:F12"/>
    <mergeCell ref="I5:M9"/>
    <mergeCell ref="B2:F2"/>
    <mergeCell ref="C6:D6"/>
    <mergeCell ref="E6:F6"/>
    <mergeCell ref="C8:F8"/>
    <mergeCell ref="C10:D10"/>
    <mergeCell ref="E10:F10"/>
    <mergeCell ref="C5:D5"/>
    <mergeCell ref="E5:F5"/>
    <mergeCell ref="C11:F11"/>
    <mergeCell ref="B38:F38"/>
    <mergeCell ref="C26:F26"/>
    <mergeCell ref="C24:F24"/>
    <mergeCell ref="B16:F16"/>
    <mergeCell ref="C22:F22"/>
    <mergeCell ref="C20:F20"/>
    <mergeCell ref="B30:F30"/>
    <mergeCell ref="C25:F25"/>
    <mergeCell ref="C23:D23"/>
    <mergeCell ref="E23:F23"/>
    <mergeCell ref="C19:F19"/>
    <mergeCell ref="C21:D21"/>
    <mergeCell ref="E21:F21"/>
  </mergeCells>
  <hyperlinks>
    <hyperlink ref="B50" r:id="rId1" display=" - Interest Rates and Fees" xr:uid="{00000000-0004-0000-0900-000000000000}"/>
    <hyperlink ref="B51" r:id="rId2" display=" - Federal Direct Loan Overview" xr:uid="{00000000-0004-0000-0900-000001000000}"/>
    <hyperlink ref="B52" r:id="rId3" display=" - Federal PLUS Loan Overview" xr:uid="{00000000-0004-0000-0900-000002000000}"/>
    <hyperlink ref="B47" r:id="rId4" display="* AAMC Budgeting Ideas and Tips" xr:uid="{00000000-0004-0000-0900-000003000000}"/>
    <hyperlink ref="D47" r:id="rId5" display="AAMC Cost of Applying for Medical Residency" xr:uid="{00000000-0004-0000-0900-000004000000}"/>
    <hyperlink ref="D52" r:id="rId6" xr:uid="{00000000-0004-0000-0900-000005000000}"/>
    <hyperlink ref="D51" r:id="rId7" xr:uid="{00000000-0004-0000-0900-000006000000}"/>
    <hyperlink ref="C44" r:id="rId8" display="www.oakland.edu/ebill" xr:uid="{00000000-0004-0000-0900-000007000000}"/>
    <hyperlink ref="C44:G44" r:id="rId9" display="eBILL" xr:uid="{00000000-0004-0000-0900-000008000000}"/>
    <hyperlink ref="B42" r:id="rId10" display="2016-2017 OUWB Cost of Attendance" xr:uid="{00000000-0004-0000-0900-000009000000}"/>
    <hyperlink ref="B46" r:id="rId11" display="* AAMC Budgeting Basics" xr:uid="{00000000-0004-0000-0900-00000A000000}"/>
    <hyperlink ref="B41" r:id="rId12" xr:uid="{00000000-0004-0000-0900-00000B000000}"/>
    <hyperlink ref="D44" r:id="rId13" location="fees" xr:uid="{00000000-0004-0000-0900-00000C000000}"/>
    <hyperlink ref="D41" r:id="rId14" xr:uid="{00000000-0004-0000-0900-00000D000000}"/>
    <hyperlink ref="C32:F32" r:id="rId15" display="MySail" xr:uid="{00000000-0004-0000-0900-00000E000000}"/>
    <hyperlink ref="C34:F34" r:id="rId16" display="Flywire" xr:uid="{00000000-0004-0000-0900-00000F000000}"/>
    <hyperlink ref="C32" r:id="rId17" xr:uid="{00000000-0004-0000-0900-000010000000}"/>
    <hyperlink ref="C33" r:id="rId18" xr:uid="{00000000-0004-0000-0900-000011000000}"/>
    <hyperlink ref="D48" r:id="rId19" display="AAMC Cost of Interview for Residency" xr:uid="{00000000-0004-0000-0900-000012000000}"/>
  </hyperlinks>
  <pageMargins left="0.7" right="0.7" top="0.75" bottom="0.75" header="0.3" footer="0.3"/>
  <pageSetup orientation="portrait" verticalDpi="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43"/>
  <sheetViews>
    <sheetView showGridLines="0" zoomScale="120" zoomScaleNormal="120" workbookViewId="0"/>
  </sheetViews>
  <sheetFormatPr baseColWidth="10" defaultColWidth="8.83203125" defaultRowHeight="15" x14ac:dyDescent="0.2"/>
  <cols>
    <col min="1" max="1" width="1.5" style="13" customWidth="1"/>
    <col min="2" max="2" width="40" style="13" customWidth="1"/>
    <col min="3" max="3" width="20" style="13" customWidth="1"/>
    <col min="4" max="4" width="1.5" style="13" customWidth="1"/>
    <col min="5" max="5" width="40" style="13" customWidth="1"/>
    <col min="6" max="6" width="20" style="13" customWidth="1"/>
    <col min="7" max="7" width="1.33203125" style="13" customWidth="1"/>
    <col min="8" max="16384" width="8.83203125" style="13"/>
  </cols>
  <sheetData>
    <row r="1" spans="1:13" ht="7.5" customHeight="1" thickBot="1" x14ac:dyDescent="0.25">
      <c r="A1" s="57"/>
      <c r="B1" s="16"/>
      <c r="C1" s="58"/>
      <c r="D1" s="59"/>
      <c r="E1" s="60"/>
      <c r="F1" s="59"/>
      <c r="G1" s="61"/>
    </row>
    <row r="2" spans="1:13" x14ac:dyDescent="0.2">
      <c r="A2" s="14"/>
      <c r="B2" s="347" t="s">
        <v>154</v>
      </c>
      <c r="C2" s="348"/>
      <c r="D2" s="348"/>
      <c r="E2" s="348"/>
      <c r="F2" s="349"/>
      <c r="G2" s="15"/>
    </row>
    <row r="3" spans="1:13" ht="16" thickBot="1" x14ac:dyDescent="0.25">
      <c r="A3" s="14"/>
      <c r="B3" s="350"/>
      <c r="C3" s="351"/>
      <c r="D3" s="351"/>
      <c r="E3" s="351"/>
      <c r="F3" s="352"/>
      <c r="G3" s="15"/>
    </row>
    <row r="4" spans="1:13" ht="7.5" customHeight="1" thickBot="1" x14ac:dyDescent="0.25">
      <c r="A4" s="62"/>
      <c r="B4" s="16"/>
      <c r="C4" s="58"/>
      <c r="D4" s="59"/>
      <c r="E4" s="60"/>
      <c r="F4" s="59"/>
      <c r="G4" s="63"/>
      <c r="H4" s="64"/>
    </row>
    <row r="5" spans="1:13" ht="17" thickBot="1" x14ac:dyDescent="0.25">
      <c r="A5" s="62"/>
      <c r="B5" s="370" t="s">
        <v>28</v>
      </c>
      <c r="C5" s="371"/>
      <c r="D5" s="65"/>
      <c r="E5" s="370" t="s">
        <v>29</v>
      </c>
      <c r="F5" s="371"/>
      <c r="G5" s="63"/>
      <c r="H5" s="64"/>
    </row>
    <row r="6" spans="1:13" ht="15.75" customHeight="1" thickBot="1" x14ac:dyDescent="0.25">
      <c r="A6" s="62"/>
      <c r="B6" s="157" t="s">
        <v>18</v>
      </c>
      <c r="C6" s="158">
        <v>0</v>
      </c>
      <c r="D6" s="65"/>
      <c r="E6" s="157" t="s">
        <v>21</v>
      </c>
      <c r="F6" s="158">
        <v>0</v>
      </c>
      <c r="G6" s="66"/>
      <c r="H6" s="67"/>
      <c r="I6" s="68"/>
      <c r="J6" s="13" t="s">
        <v>30</v>
      </c>
    </row>
    <row r="7" spans="1:13" ht="15.75" customHeight="1" thickBot="1" x14ac:dyDescent="0.25">
      <c r="A7" s="62"/>
      <c r="B7" s="159" t="s">
        <v>90</v>
      </c>
      <c r="C7" s="158">
        <v>0</v>
      </c>
      <c r="D7" s="65"/>
      <c r="E7" s="160" t="s">
        <v>8</v>
      </c>
      <c r="F7" s="158">
        <v>0</v>
      </c>
      <c r="G7" s="66"/>
      <c r="H7" s="67"/>
    </row>
    <row r="8" spans="1:13" ht="16.5" customHeight="1" thickBot="1" x14ac:dyDescent="0.25">
      <c r="A8" s="62"/>
      <c r="B8" s="160" t="s">
        <v>10</v>
      </c>
      <c r="C8" s="158">
        <v>0</v>
      </c>
      <c r="D8" s="65"/>
      <c r="E8" s="160" t="s">
        <v>9</v>
      </c>
      <c r="F8" s="158">
        <v>0</v>
      </c>
      <c r="G8" s="66"/>
      <c r="H8" s="67"/>
      <c r="I8" s="353" t="s">
        <v>175</v>
      </c>
      <c r="J8" s="354"/>
      <c r="K8" s="354"/>
      <c r="L8" s="354"/>
      <c r="M8" s="355"/>
    </row>
    <row r="9" spans="1:13" ht="17" thickBot="1" x14ac:dyDescent="0.25">
      <c r="A9" s="62"/>
      <c r="B9" s="160" t="s">
        <v>87</v>
      </c>
      <c r="C9" s="158">
        <v>0</v>
      </c>
      <c r="D9" s="65"/>
      <c r="E9" s="160" t="s">
        <v>22</v>
      </c>
      <c r="F9" s="158">
        <v>0</v>
      </c>
      <c r="G9" s="66"/>
      <c r="H9" s="67"/>
      <c r="I9" s="356"/>
      <c r="J9" s="357"/>
      <c r="K9" s="357"/>
      <c r="L9" s="357"/>
      <c r="M9" s="358"/>
    </row>
    <row r="10" spans="1:13" ht="17" thickBot="1" x14ac:dyDescent="0.25">
      <c r="A10" s="62"/>
      <c r="B10" s="160" t="s">
        <v>88</v>
      </c>
      <c r="C10" s="158">
        <v>0</v>
      </c>
      <c r="D10" s="65"/>
      <c r="E10" s="160" t="s">
        <v>23</v>
      </c>
      <c r="F10" s="158">
        <v>0</v>
      </c>
      <c r="G10" s="66"/>
      <c r="H10" s="67"/>
      <c r="I10" s="356"/>
      <c r="J10" s="357"/>
      <c r="K10" s="357"/>
      <c r="L10" s="357"/>
      <c r="M10" s="358"/>
    </row>
    <row r="11" spans="1:13" ht="17" thickBot="1" x14ac:dyDescent="0.25">
      <c r="A11" s="62"/>
      <c r="B11" s="161" t="s">
        <v>89</v>
      </c>
      <c r="C11" s="158">
        <v>0</v>
      </c>
      <c r="D11" s="65"/>
      <c r="E11" s="160" t="s">
        <v>24</v>
      </c>
      <c r="F11" s="158">
        <v>0</v>
      </c>
      <c r="G11" s="66"/>
      <c r="H11" s="67"/>
      <c r="I11" s="356"/>
      <c r="J11" s="357"/>
      <c r="K11" s="357"/>
      <c r="L11" s="357"/>
      <c r="M11" s="358"/>
    </row>
    <row r="12" spans="1:13" ht="17" thickBot="1" x14ac:dyDescent="0.25">
      <c r="A12" s="62"/>
      <c r="B12" s="160" t="s">
        <v>86</v>
      </c>
      <c r="C12" s="158">
        <v>0</v>
      </c>
      <c r="D12" s="65"/>
      <c r="E12" s="160" t="s">
        <v>25</v>
      </c>
      <c r="F12" s="158">
        <v>0</v>
      </c>
      <c r="G12" s="63"/>
      <c r="H12" s="64"/>
      <c r="I12" s="359"/>
      <c r="J12" s="360"/>
      <c r="K12" s="360"/>
      <c r="L12" s="360"/>
      <c r="M12" s="361"/>
    </row>
    <row r="13" spans="1:13" ht="17" thickBot="1" x14ac:dyDescent="0.25">
      <c r="A13" s="62"/>
      <c r="B13" s="160" t="s">
        <v>32</v>
      </c>
      <c r="C13" s="158">
        <v>0</v>
      </c>
      <c r="D13" s="65"/>
      <c r="E13" s="160" t="s">
        <v>26</v>
      </c>
      <c r="F13" s="158">
        <v>0</v>
      </c>
      <c r="G13" s="63"/>
      <c r="H13" s="64"/>
    </row>
    <row r="14" spans="1:13" ht="17" thickBot="1" x14ac:dyDescent="0.25">
      <c r="A14" s="62"/>
      <c r="B14" s="160" t="s">
        <v>33</v>
      </c>
      <c r="C14" s="158">
        <v>0</v>
      </c>
      <c r="D14" s="65"/>
      <c r="E14" s="160" t="s">
        <v>20</v>
      </c>
      <c r="F14" s="158">
        <v>0</v>
      </c>
      <c r="G14" s="63"/>
      <c r="H14" s="64"/>
    </row>
    <row r="15" spans="1:13" ht="17" thickBot="1" x14ac:dyDescent="0.25">
      <c r="A15" s="62"/>
      <c r="B15" s="160" t="s">
        <v>19</v>
      </c>
      <c r="C15" s="158">
        <v>0</v>
      </c>
      <c r="D15" s="65"/>
      <c r="E15" s="162" t="s">
        <v>20</v>
      </c>
      <c r="F15" s="158">
        <v>0</v>
      </c>
      <c r="G15" s="63"/>
      <c r="H15" s="64"/>
    </row>
    <row r="16" spans="1:13" ht="17" thickBot="1" x14ac:dyDescent="0.25">
      <c r="A16" s="62"/>
      <c r="B16" s="163" t="s">
        <v>146</v>
      </c>
      <c r="C16" s="164">
        <f>SUM(C6:C15)</f>
        <v>0</v>
      </c>
      <c r="D16" s="65"/>
      <c r="E16" s="163" t="s">
        <v>147</v>
      </c>
      <c r="F16" s="164">
        <f>SUM(F6:F15)</f>
        <v>0</v>
      </c>
      <c r="G16" s="63"/>
      <c r="H16" s="64"/>
    </row>
    <row r="17" spans="1:13" ht="16" x14ac:dyDescent="0.2">
      <c r="A17" s="62"/>
      <c r="B17" s="165"/>
      <c r="C17" s="166"/>
      <c r="D17" s="65"/>
      <c r="E17" s="167"/>
      <c r="F17" s="168"/>
      <c r="G17" s="63"/>
      <c r="H17" s="64"/>
    </row>
    <row r="18" spans="1:13" ht="16" x14ac:dyDescent="0.2">
      <c r="A18" s="62"/>
      <c r="B18" s="364" t="s">
        <v>174</v>
      </c>
      <c r="C18" s="365"/>
      <c r="D18" s="65"/>
      <c r="E18" s="169" t="s">
        <v>147</v>
      </c>
      <c r="F18" s="170">
        <f>SUM(F6:F15)</f>
        <v>0</v>
      </c>
      <c r="G18" s="63"/>
      <c r="H18" s="64"/>
    </row>
    <row r="19" spans="1:13" ht="17" thickBot="1" x14ac:dyDescent="0.25">
      <c r="A19" s="62"/>
      <c r="B19" s="364"/>
      <c r="C19" s="365"/>
      <c r="D19" s="65"/>
      <c r="E19" s="169" t="s">
        <v>146</v>
      </c>
      <c r="F19" s="171">
        <f>SUM(C6:C15)</f>
        <v>0</v>
      </c>
      <c r="G19" s="63"/>
      <c r="H19" s="64"/>
    </row>
    <row r="20" spans="1:13" ht="17" thickBot="1" x14ac:dyDescent="0.25">
      <c r="A20" s="62"/>
      <c r="B20" s="364"/>
      <c r="C20" s="365"/>
      <c r="D20" s="65"/>
      <c r="E20" s="169" t="s">
        <v>148</v>
      </c>
      <c r="F20" s="172">
        <f>SUM(F18:F19)</f>
        <v>0</v>
      </c>
      <c r="G20" s="63"/>
      <c r="H20" s="64"/>
      <c r="I20" s="70"/>
      <c r="J20" s="13" t="s">
        <v>35</v>
      </c>
    </row>
    <row r="21" spans="1:13" ht="16" x14ac:dyDescent="0.2">
      <c r="A21" s="62"/>
      <c r="B21" s="364"/>
      <c r="C21" s="365"/>
      <c r="D21" s="65"/>
      <c r="E21" s="169"/>
      <c r="F21" s="173"/>
      <c r="G21" s="63"/>
      <c r="H21" s="64"/>
    </row>
    <row r="22" spans="1:13" ht="16" x14ac:dyDescent="0.2">
      <c r="A22" s="62"/>
      <c r="B22" s="364"/>
      <c r="C22" s="365"/>
      <c r="D22" s="65"/>
      <c r="E22" s="169" t="s">
        <v>58</v>
      </c>
      <c r="F22" s="368"/>
      <c r="G22" s="63"/>
      <c r="H22" s="64"/>
    </row>
    <row r="23" spans="1:13" ht="17" thickBot="1" x14ac:dyDescent="0.25">
      <c r="A23" s="62"/>
      <c r="B23" s="366"/>
      <c r="C23" s="367"/>
      <c r="D23" s="65"/>
      <c r="E23" s="174"/>
      <c r="F23" s="369"/>
      <c r="G23" s="63"/>
      <c r="H23" s="64"/>
    </row>
    <row r="24" spans="1:13" ht="7.5" customHeight="1" thickBot="1" x14ac:dyDescent="0.25">
      <c r="A24" s="71"/>
      <c r="B24" s="16"/>
      <c r="C24" s="58"/>
      <c r="D24" s="59"/>
      <c r="E24" s="60"/>
      <c r="F24" s="59"/>
      <c r="G24" s="72"/>
      <c r="H24" s="64"/>
    </row>
    <row r="25" spans="1:13" ht="17" thickBot="1" x14ac:dyDescent="0.25">
      <c r="A25" s="64"/>
      <c r="B25" s="73"/>
      <c r="C25" s="74"/>
      <c r="D25" s="75"/>
      <c r="E25" s="64"/>
      <c r="F25" s="64"/>
      <c r="G25" s="64"/>
      <c r="H25" s="64"/>
    </row>
    <row r="26" spans="1:13" ht="20" customHeight="1" thickBot="1" x14ac:dyDescent="0.3">
      <c r="A26" s="64"/>
      <c r="B26" s="372" t="s">
        <v>61</v>
      </c>
      <c r="C26" s="373"/>
      <c r="D26" s="64"/>
      <c r="E26" s="362" t="s">
        <v>60</v>
      </c>
      <c r="F26" s="363"/>
      <c r="G26" s="64"/>
      <c r="H26" s="64"/>
      <c r="I26" s="353" t="s">
        <v>176</v>
      </c>
      <c r="J26" s="354"/>
      <c r="K26" s="354"/>
      <c r="L26" s="354"/>
      <c r="M26" s="355"/>
    </row>
    <row r="27" spans="1:13" ht="16" x14ac:dyDescent="0.2">
      <c r="A27" s="64"/>
      <c r="B27" s="338" t="s">
        <v>91</v>
      </c>
      <c r="C27" s="340"/>
      <c r="D27" s="73"/>
      <c r="E27" s="353" t="s">
        <v>59</v>
      </c>
      <c r="F27" s="355"/>
      <c r="G27" s="64"/>
      <c r="H27" s="64"/>
      <c r="I27" s="356"/>
      <c r="J27" s="357"/>
      <c r="K27" s="357"/>
      <c r="L27" s="357"/>
      <c r="M27" s="358"/>
    </row>
    <row r="28" spans="1:13" ht="16" x14ac:dyDescent="0.2">
      <c r="A28" s="64"/>
      <c r="B28" s="341"/>
      <c r="C28" s="343"/>
      <c r="D28" s="73"/>
      <c r="E28" s="356"/>
      <c r="F28" s="358"/>
      <c r="G28" s="64"/>
      <c r="H28" s="64"/>
      <c r="I28" s="356"/>
      <c r="J28" s="357"/>
      <c r="K28" s="357"/>
      <c r="L28" s="357"/>
      <c r="M28" s="358"/>
    </row>
    <row r="29" spans="1:13" ht="16" x14ac:dyDescent="0.2">
      <c r="A29" s="64"/>
      <c r="B29" s="341"/>
      <c r="C29" s="343"/>
      <c r="D29" s="73"/>
      <c r="E29" s="356"/>
      <c r="F29" s="358"/>
      <c r="G29" s="64"/>
      <c r="H29" s="64"/>
      <c r="I29" s="356"/>
      <c r="J29" s="357"/>
      <c r="K29" s="357"/>
      <c r="L29" s="357"/>
      <c r="M29" s="358"/>
    </row>
    <row r="30" spans="1:13" ht="17" thickBot="1" x14ac:dyDescent="0.25">
      <c r="A30" s="64"/>
      <c r="B30" s="341"/>
      <c r="C30" s="343"/>
      <c r="D30" s="73"/>
      <c r="E30" s="356"/>
      <c r="F30" s="358"/>
      <c r="G30" s="64"/>
      <c r="H30" s="64"/>
      <c r="I30" s="359"/>
      <c r="J30" s="360"/>
      <c r="K30" s="360"/>
      <c r="L30" s="360"/>
      <c r="M30" s="361"/>
    </row>
    <row r="31" spans="1:13" ht="17" thickBot="1" x14ac:dyDescent="0.25">
      <c r="A31" s="64"/>
      <c r="B31" s="341"/>
      <c r="C31" s="343"/>
      <c r="D31" s="73"/>
      <c r="E31" s="356"/>
      <c r="F31" s="358"/>
      <c r="G31" s="64"/>
      <c r="H31" s="64"/>
    </row>
    <row r="32" spans="1:13" ht="19" x14ac:dyDescent="0.25">
      <c r="A32" s="64"/>
      <c r="B32" s="341"/>
      <c r="C32" s="343"/>
      <c r="D32" s="73"/>
      <c r="E32" s="304" t="s">
        <v>196</v>
      </c>
      <c r="F32" s="76"/>
      <c r="G32" s="64"/>
      <c r="H32" s="64"/>
    </row>
    <row r="33" spans="1:8" ht="20" thickBot="1" x14ac:dyDescent="0.3">
      <c r="A33" s="64"/>
      <c r="B33" s="344"/>
      <c r="C33" s="346"/>
      <c r="D33" s="73"/>
      <c r="E33" s="305" t="s">
        <v>195</v>
      </c>
      <c r="F33" s="77"/>
      <c r="G33" s="64"/>
      <c r="H33" s="64"/>
    </row>
    <row r="34" spans="1:8" ht="16" x14ac:dyDescent="0.2">
      <c r="A34" s="64"/>
      <c r="D34" s="73"/>
      <c r="G34" s="64"/>
      <c r="H34" s="64"/>
    </row>
    <row r="35" spans="1:8" ht="16" x14ac:dyDescent="0.2">
      <c r="A35" s="64"/>
      <c r="G35" s="64"/>
      <c r="H35" s="64"/>
    </row>
    <row r="36" spans="1:8" ht="16" x14ac:dyDescent="0.2">
      <c r="A36" s="64"/>
      <c r="G36" s="64"/>
      <c r="H36" s="64"/>
    </row>
    <row r="37" spans="1:8" ht="16" x14ac:dyDescent="0.2">
      <c r="A37" s="64"/>
      <c r="G37" s="64"/>
      <c r="H37" s="64"/>
    </row>
    <row r="38" spans="1:8" ht="16" x14ac:dyDescent="0.2">
      <c r="A38" s="64"/>
      <c r="G38" s="64"/>
      <c r="H38" s="64"/>
    </row>
    <row r="39" spans="1:8" ht="16" x14ac:dyDescent="0.2">
      <c r="A39" s="64"/>
      <c r="G39" s="64"/>
      <c r="H39" s="64"/>
    </row>
    <row r="40" spans="1:8" ht="16" x14ac:dyDescent="0.2">
      <c r="A40" s="64"/>
      <c r="G40" s="64"/>
      <c r="H40" s="64"/>
    </row>
    <row r="41" spans="1:8" ht="16" x14ac:dyDescent="0.2">
      <c r="A41" s="64"/>
      <c r="G41" s="64"/>
      <c r="H41" s="64"/>
    </row>
    <row r="42" spans="1:8" ht="7.5" customHeight="1" x14ac:dyDescent="0.2">
      <c r="A42" s="64"/>
      <c r="G42" s="64"/>
      <c r="H42" s="64"/>
    </row>
    <row r="43" spans="1:8" ht="16" x14ac:dyDescent="0.2">
      <c r="A43" s="64"/>
      <c r="G43" s="64"/>
      <c r="H43" s="64"/>
    </row>
  </sheetData>
  <mergeCells count="11">
    <mergeCell ref="B2:F3"/>
    <mergeCell ref="F22:F23"/>
    <mergeCell ref="B5:C5"/>
    <mergeCell ref="E5:F5"/>
    <mergeCell ref="B26:C26"/>
    <mergeCell ref="I26:M30"/>
    <mergeCell ref="I8:M12"/>
    <mergeCell ref="E26:F26"/>
    <mergeCell ref="E27:F31"/>
    <mergeCell ref="B18:C23"/>
    <mergeCell ref="B27:C33"/>
  </mergeCells>
  <hyperlinks>
    <hyperlink ref="E33" r:id="rId1" location="payment-plans" xr:uid="{00000000-0004-0000-0100-000000000000}"/>
    <hyperlink ref="E32" r:id="rId2" xr:uid="{00000000-0004-0000-0100-000001000000}"/>
  </hyperlinks>
  <pageMargins left="0.7" right="0.7" top="0.75" bottom="0.75" header="0.3" footer="0.3"/>
  <pageSetup scale="68"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45"/>
  <sheetViews>
    <sheetView showGridLines="0" zoomScale="120" zoomScaleNormal="120" workbookViewId="0">
      <selection activeCell="F8" sqref="F8"/>
    </sheetView>
  </sheetViews>
  <sheetFormatPr baseColWidth="10" defaultColWidth="8.83203125" defaultRowHeight="15" x14ac:dyDescent="0.2"/>
  <cols>
    <col min="1" max="1" width="1.5" style="13" customWidth="1"/>
    <col min="2" max="2" width="54.33203125" style="13" customWidth="1"/>
    <col min="3" max="3" width="17.1640625" style="92" customWidth="1"/>
    <col min="4" max="5" width="14.33203125" style="13" customWidth="1"/>
    <col min="6" max="6" width="20" style="93" customWidth="1"/>
    <col min="7" max="7" width="1.5" style="13" customWidth="1"/>
    <col min="8" max="8" width="8.83203125" style="13"/>
    <col min="9" max="9" width="9.6640625" style="13" customWidth="1"/>
    <col min="10" max="11" width="8.83203125" style="13"/>
    <col min="12" max="12" width="9.1640625" style="13" customWidth="1"/>
    <col min="13" max="16384" width="8.83203125" style="13"/>
  </cols>
  <sheetData>
    <row r="1" spans="1:13" ht="7.5" customHeight="1" thickBot="1" x14ac:dyDescent="0.25">
      <c r="A1" s="57"/>
      <c r="B1" s="16"/>
      <c r="C1" s="58"/>
      <c r="D1" s="59"/>
      <c r="E1" s="60"/>
      <c r="F1" s="59"/>
      <c r="G1" s="61"/>
    </row>
    <row r="2" spans="1:13" ht="15" customHeight="1" x14ac:dyDescent="0.2">
      <c r="A2" s="14"/>
      <c r="B2" s="374" t="s">
        <v>155</v>
      </c>
      <c r="C2" s="375"/>
      <c r="D2" s="375"/>
      <c r="E2" s="375"/>
      <c r="F2" s="376"/>
      <c r="G2" s="15"/>
    </row>
    <row r="3" spans="1:13" ht="16" thickBot="1" x14ac:dyDescent="0.25">
      <c r="A3" s="14"/>
      <c r="B3" s="377"/>
      <c r="C3" s="378"/>
      <c r="D3" s="378"/>
      <c r="E3" s="378"/>
      <c r="F3" s="379"/>
      <c r="G3" s="15"/>
    </row>
    <row r="4" spans="1:13" ht="7.5" customHeight="1" thickBot="1" x14ac:dyDescent="0.25">
      <c r="A4" s="14"/>
      <c r="B4" s="16"/>
      <c r="C4" s="58"/>
      <c r="D4" s="59"/>
      <c r="E4" s="60"/>
      <c r="F4" s="59"/>
      <c r="G4" s="15"/>
    </row>
    <row r="5" spans="1:13" ht="22" customHeight="1" thickBot="1" x14ac:dyDescent="0.3">
      <c r="A5" s="14"/>
      <c r="B5" s="384" t="s">
        <v>11</v>
      </c>
      <c r="C5" s="385"/>
      <c r="D5" s="385"/>
      <c r="E5" s="385"/>
      <c r="F5" s="386"/>
      <c r="G5" s="15"/>
    </row>
    <row r="6" spans="1:13" ht="17" thickBot="1" x14ac:dyDescent="0.25">
      <c r="A6" s="14"/>
      <c r="B6" s="380" t="s">
        <v>125</v>
      </c>
      <c r="C6" s="380"/>
      <c r="D6" s="380"/>
      <c r="E6" s="380"/>
      <c r="F6" s="221">
        <v>59674</v>
      </c>
      <c r="G6" s="15"/>
    </row>
    <row r="7" spans="1:13" ht="17" thickBot="1" x14ac:dyDescent="0.25">
      <c r="A7" s="78"/>
      <c r="B7" s="380" t="s">
        <v>31</v>
      </c>
      <c r="C7" s="380"/>
      <c r="D7" s="285">
        <f>'Expense Planner'!$F$20</f>
        <v>0</v>
      </c>
      <c r="E7" s="286" t="s">
        <v>1</v>
      </c>
      <c r="F7" s="287">
        <f>D7*10</f>
        <v>0</v>
      </c>
      <c r="G7" s="15"/>
      <c r="I7" s="70"/>
      <c r="J7" s="13" t="s">
        <v>62</v>
      </c>
    </row>
    <row r="8" spans="1:13" ht="17" thickBot="1" x14ac:dyDescent="0.25">
      <c r="A8" s="78"/>
      <c r="B8" s="380" t="s">
        <v>171</v>
      </c>
      <c r="C8" s="380"/>
      <c r="D8" s="380"/>
      <c r="E8" s="380"/>
      <c r="F8" s="288">
        <v>0</v>
      </c>
      <c r="G8" s="15"/>
      <c r="I8" s="68"/>
      <c r="J8" s="13" t="s">
        <v>27</v>
      </c>
    </row>
    <row r="9" spans="1:13" ht="17" thickBot="1" x14ac:dyDescent="0.25">
      <c r="A9" s="78"/>
      <c r="B9" s="381" t="s">
        <v>17</v>
      </c>
      <c r="C9" s="382"/>
      <c r="D9" s="382"/>
      <c r="E9" s="383"/>
      <c r="F9" s="289">
        <v>0</v>
      </c>
      <c r="G9" s="15"/>
      <c r="I9" s="79"/>
      <c r="J9" s="13" t="s">
        <v>14</v>
      </c>
    </row>
    <row r="10" spans="1:13" ht="17" thickBot="1" x14ac:dyDescent="0.25">
      <c r="A10" s="78"/>
      <c r="B10" s="228" t="s">
        <v>150</v>
      </c>
      <c r="C10" s="290"/>
      <c r="D10" s="291"/>
      <c r="E10" s="290"/>
      <c r="F10" s="292">
        <f>SUM(F6:F9)</f>
        <v>59674</v>
      </c>
      <c r="G10" s="15"/>
    </row>
    <row r="11" spans="1:13" ht="7.5" customHeight="1" thickBot="1" x14ac:dyDescent="0.25">
      <c r="A11" s="78"/>
      <c r="B11" s="16"/>
      <c r="C11" s="58"/>
      <c r="D11" s="59"/>
      <c r="E11" s="60"/>
      <c r="F11" s="59"/>
      <c r="G11" s="15"/>
    </row>
    <row r="12" spans="1:13" ht="22" customHeight="1" thickBot="1" x14ac:dyDescent="0.3">
      <c r="A12" s="78"/>
      <c r="B12" s="362" t="s">
        <v>12</v>
      </c>
      <c r="C12" s="387"/>
      <c r="D12" s="387"/>
      <c r="E12" s="387"/>
      <c r="F12" s="363"/>
      <c r="G12" s="15"/>
      <c r="I12" s="338" t="s">
        <v>175</v>
      </c>
      <c r="J12" s="339"/>
      <c r="K12" s="339"/>
      <c r="L12" s="339"/>
      <c r="M12" s="340"/>
    </row>
    <row r="13" spans="1:13" ht="17" customHeight="1" x14ac:dyDescent="0.2">
      <c r="A13" s="78"/>
      <c r="B13" s="388" t="s">
        <v>110</v>
      </c>
      <c r="C13" s="388"/>
      <c r="D13" s="388"/>
      <c r="E13" s="388"/>
      <c r="F13" s="279">
        <v>0</v>
      </c>
      <c r="G13" s="15"/>
      <c r="I13" s="341"/>
      <c r="J13" s="342"/>
      <c r="K13" s="342"/>
      <c r="L13" s="342"/>
      <c r="M13" s="343"/>
    </row>
    <row r="14" spans="1:13" ht="17" customHeight="1" x14ac:dyDescent="0.2">
      <c r="A14" s="78"/>
      <c r="B14" s="380" t="s">
        <v>34</v>
      </c>
      <c r="C14" s="380"/>
      <c r="D14" s="380"/>
      <c r="E14" s="380"/>
      <c r="F14" s="225">
        <v>0</v>
      </c>
      <c r="G14" s="15"/>
      <c r="I14" s="341"/>
      <c r="J14" s="342"/>
      <c r="K14" s="342"/>
      <c r="L14" s="342"/>
      <c r="M14" s="343"/>
    </row>
    <row r="15" spans="1:13" ht="17" thickBot="1" x14ac:dyDescent="0.25">
      <c r="A15" s="78"/>
      <c r="B15" s="389" t="s">
        <v>40</v>
      </c>
      <c r="C15" s="389"/>
      <c r="D15" s="389"/>
      <c r="E15" s="389"/>
      <c r="F15" s="266">
        <v>0</v>
      </c>
      <c r="G15" s="15"/>
      <c r="I15" s="341"/>
      <c r="J15" s="342"/>
      <c r="K15" s="342"/>
      <c r="L15" s="342"/>
      <c r="M15" s="343"/>
    </row>
    <row r="16" spans="1:13" ht="17" thickBot="1" x14ac:dyDescent="0.25">
      <c r="A16" s="78"/>
      <c r="B16" s="233" t="s">
        <v>152</v>
      </c>
      <c r="C16" s="234"/>
      <c r="D16" s="229"/>
      <c r="E16" s="235"/>
      <c r="F16" s="293">
        <f>SUM(F13:F15)</f>
        <v>0</v>
      </c>
      <c r="G16" s="15"/>
      <c r="I16" s="344"/>
      <c r="J16" s="345"/>
      <c r="K16" s="345"/>
      <c r="L16" s="345"/>
      <c r="M16" s="346"/>
    </row>
    <row r="17" spans="1:13" s="1" customFormat="1" ht="7.5" customHeight="1" thickBot="1" x14ac:dyDescent="0.25">
      <c r="A17" s="80"/>
      <c r="B17" s="16"/>
      <c r="C17" s="58"/>
      <c r="D17" s="59"/>
      <c r="E17" s="60"/>
      <c r="F17" s="59"/>
      <c r="G17" s="12"/>
    </row>
    <row r="18" spans="1:13" s="1" customFormat="1" ht="17" thickBot="1" x14ac:dyDescent="0.25">
      <c r="A18" s="80"/>
      <c r="B18" s="237" t="s">
        <v>151</v>
      </c>
      <c r="C18" s="238"/>
      <c r="D18" s="97"/>
      <c r="E18" s="97"/>
      <c r="F18" s="294">
        <f>F10-F16</f>
        <v>59674</v>
      </c>
      <c r="G18" s="12"/>
      <c r="J18" s="81"/>
    </row>
    <row r="19" spans="1:13" ht="7.5" customHeight="1" thickBot="1" x14ac:dyDescent="0.25">
      <c r="A19" s="14"/>
      <c r="B19" s="16"/>
      <c r="C19" s="58"/>
      <c r="D19" s="59"/>
      <c r="E19" s="60"/>
      <c r="F19" s="59"/>
      <c r="G19" s="15"/>
    </row>
    <row r="20" spans="1:13" ht="17" customHeight="1" x14ac:dyDescent="0.2">
      <c r="A20" s="14"/>
      <c r="B20" s="390" t="s">
        <v>156</v>
      </c>
      <c r="C20" s="391"/>
      <c r="D20" s="391"/>
      <c r="E20" s="392"/>
      <c r="F20" s="295">
        <f>IF((F18/(1-0.01057))&lt;=42722,(F18/(1-0.01057)),42722)</f>
        <v>42722</v>
      </c>
      <c r="G20" s="15"/>
      <c r="I20" s="338" t="s">
        <v>179</v>
      </c>
      <c r="J20" s="339"/>
      <c r="K20" s="339"/>
      <c r="L20" s="339"/>
      <c r="M20" s="340"/>
    </row>
    <row r="21" spans="1:13" ht="17" customHeight="1" x14ac:dyDescent="0.2">
      <c r="A21" s="14"/>
      <c r="B21" s="240" t="s">
        <v>157</v>
      </c>
      <c r="C21" s="241"/>
      <c r="D21" s="242"/>
      <c r="E21" s="243"/>
      <c r="F21" s="248">
        <f>F20/2</f>
        <v>21361</v>
      </c>
      <c r="G21" s="15"/>
      <c r="I21" s="341"/>
      <c r="J21" s="342"/>
      <c r="K21" s="342"/>
      <c r="L21" s="342"/>
      <c r="M21" s="343"/>
    </row>
    <row r="22" spans="1:13" ht="17" customHeight="1" x14ac:dyDescent="0.2">
      <c r="A22" s="14"/>
      <c r="B22" s="245" t="s">
        <v>158</v>
      </c>
      <c r="C22" s="246"/>
      <c r="D22" s="246"/>
      <c r="E22" s="247"/>
      <c r="F22" s="296">
        <f>F20/2</f>
        <v>21361</v>
      </c>
      <c r="G22" s="15"/>
      <c r="I22" s="341"/>
      <c r="J22" s="342"/>
      <c r="K22" s="342"/>
      <c r="L22" s="342"/>
      <c r="M22" s="343"/>
    </row>
    <row r="23" spans="1:13" ht="17" customHeight="1" x14ac:dyDescent="0.2">
      <c r="A23" s="14"/>
      <c r="B23" s="155" t="s">
        <v>191</v>
      </c>
      <c r="C23" s="249"/>
      <c r="D23" s="249"/>
      <c r="E23" s="297"/>
      <c r="F23" s="298"/>
      <c r="G23" s="15"/>
      <c r="I23" s="341"/>
      <c r="J23" s="342"/>
      <c r="K23" s="342"/>
      <c r="L23" s="342"/>
      <c r="M23" s="343"/>
    </row>
    <row r="24" spans="1:13" ht="17" customHeight="1" x14ac:dyDescent="0.2">
      <c r="A24" s="14"/>
      <c r="B24" s="263" t="s">
        <v>149</v>
      </c>
      <c r="C24" s="252"/>
      <c r="D24" s="253"/>
      <c r="E24" s="258"/>
      <c r="F24" s="299"/>
      <c r="G24" s="15"/>
      <c r="I24" s="341"/>
      <c r="J24" s="342"/>
      <c r="K24" s="342"/>
      <c r="L24" s="342"/>
      <c r="M24" s="343"/>
    </row>
    <row r="25" spans="1:13" ht="7.5" customHeight="1" thickBot="1" x14ac:dyDescent="0.25">
      <c r="A25" s="14"/>
      <c r="B25" s="16"/>
      <c r="C25" s="58"/>
      <c r="D25" s="59"/>
      <c r="E25" s="60"/>
      <c r="F25" s="59"/>
      <c r="G25" s="15"/>
      <c r="I25" s="341"/>
      <c r="J25" s="342"/>
      <c r="K25" s="342"/>
      <c r="L25" s="342"/>
      <c r="M25" s="343"/>
    </row>
    <row r="26" spans="1:13" ht="17" thickBot="1" x14ac:dyDescent="0.25">
      <c r="A26" s="14"/>
      <c r="B26" s="275" t="s">
        <v>159</v>
      </c>
      <c r="C26" s="276"/>
      <c r="D26" s="276"/>
      <c r="E26" s="300"/>
      <c r="F26" s="301">
        <f>IF((F18/(1-0.01057))&gt;42722,((F18-42270)/(1-0.04228)),0)</f>
        <v>18172.325940776009</v>
      </c>
      <c r="G26" s="15"/>
      <c r="I26" s="341"/>
      <c r="J26" s="342"/>
      <c r="K26" s="342"/>
      <c r="L26" s="342"/>
      <c r="M26" s="343"/>
    </row>
    <row r="27" spans="1:13" ht="17" customHeight="1" x14ac:dyDescent="0.2">
      <c r="A27" s="14"/>
      <c r="B27" s="257" t="s">
        <v>192</v>
      </c>
      <c r="C27" s="254"/>
      <c r="D27" s="254"/>
      <c r="E27" s="297"/>
      <c r="F27" s="302"/>
      <c r="G27" s="15"/>
      <c r="I27" s="341"/>
      <c r="J27" s="342"/>
      <c r="K27" s="342"/>
      <c r="L27" s="342"/>
      <c r="M27" s="343"/>
    </row>
    <row r="28" spans="1:13" ht="17" thickBot="1" x14ac:dyDescent="0.25">
      <c r="A28" s="14"/>
      <c r="B28" s="264" t="s">
        <v>193</v>
      </c>
      <c r="C28" s="260"/>
      <c r="D28" s="261"/>
      <c r="E28" s="85"/>
      <c r="F28" s="262"/>
      <c r="G28" s="15"/>
      <c r="I28" s="344"/>
      <c r="J28" s="345"/>
      <c r="K28" s="345"/>
      <c r="L28" s="345"/>
      <c r="M28" s="346"/>
    </row>
    <row r="29" spans="1:13" ht="7.5" customHeight="1" x14ac:dyDescent="0.2">
      <c r="A29" s="14"/>
      <c r="B29" s="16"/>
      <c r="C29" s="58"/>
      <c r="D29" s="59"/>
      <c r="E29" s="60"/>
      <c r="F29" s="59"/>
      <c r="G29" s="15"/>
    </row>
    <row r="30" spans="1:13" x14ac:dyDescent="0.2">
      <c r="A30" s="74"/>
      <c r="B30" s="87"/>
      <c r="C30" s="88"/>
      <c r="D30" s="74"/>
      <c r="E30" s="74"/>
      <c r="F30" s="89"/>
      <c r="G30" s="74"/>
    </row>
    <row r="31" spans="1:13" x14ac:dyDescent="0.2">
      <c r="A31" s="74"/>
      <c r="B31" s="87"/>
      <c r="C31" s="88"/>
      <c r="D31" s="74"/>
      <c r="E31" s="74"/>
      <c r="F31" s="89"/>
      <c r="G31" s="74"/>
    </row>
    <row r="32" spans="1:13" ht="16" thickBot="1" x14ac:dyDescent="0.25">
      <c r="A32" s="74"/>
      <c r="B32" s="90"/>
      <c r="C32" s="91"/>
      <c r="D32" s="74"/>
      <c r="E32" s="74"/>
      <c r="F32" s="89"/>
      <c r="G32" s="74"/>
    </row>
    <row r="33" spans="1:8" ht="8" customHeight="1" thickTop="1" x14ac:dyDescent="0.2">
      <c r="A33" s="310"/>
      <c r="B33" s="315"/>
      <c r="C33" s="316"/>
      <c r="D33" s="317"/>
      <c r="E33" s="318"/>
      <c r="F33" s="317"/>
      <c r="G33" s="319"/>
    </row>
    <row r="34" spans="1:8" ht="22" customHeight="1" x14ac:dyDescent="0.2">
      <c r="A34" s="311"/>
      <c r="B34" s="303" t="s">
        <v>194</v>
      </c>
      <c r="C34" s="82"/>
      <c r="D34" s="83"/>
      <c r="E34" s="84"/>
      <c r="F34" s="322"/>
      <c r="G34" s="312"/>
    </row>
    <row r="35" spans="1:8" ht="20" customHeight="1" x14ac:dyDescent="0.25">
      <c r="A35" s="311"/>
      <c r="B35" s="323" t="s">
        <v>198</v>
      </c>
      <c r="C35" s="324"/>
      <c r="D35" s="32"/>
      <c r="E35" s="21"/>
      <c r="F35" s="325"/>
      <c r="G35" s="312"/>
    </row>
    <row r="36" spans="1:8" ht="20" customHeight="1" x14ac:dyDescent="0.25">
      <c r="A36" s="311"/>
      <c r="B36" s="326" t="s">
        <v>199</v>
      </c>
      <c r="C36" s="324"/>
      <c r="D36" s="32"/>
      <c r="E36" s="21"/>
      <c r="F36" s="21"/>
      <c r="G36" s="312"/>
      <c r="H36" s="74"/>
    </row>
    <row r="37" spans="1:8" ht="20" customHeight="1" x14ac:dyDescent="0.25">
      <c r="A37" s="311"/>
      <c r="B37" s="327" t="s">
        <v>38</v>
      </c>
      <c r="C37" s="324"/>
      <c r="D37" s="32"/>
      <c r="E37" s="21"/>
      <c r="F37" s="21"/>
      <c r="G37" s="312"/>
      <c r="H37" s="74"/>
    </row>
    <row r="38" spans="1:8" ht="8" customHeight="1" thickBot="1" x14ac:dyDescent="0.25">
      <c r="A38" s="313"/>
      <c r="B38" s="306"/>
      <c r="C38" s="307"/>
      <c r="D38" s="308"/>
      <c r="E38" s="309"/>
      <c r="F38" s="308"/>
      <c r="G38" s="314"/>
      <c r="H38" s="74"/>
    </row>
    <row r="39" spans="1:8" ht="19.5" customHeight="1" thickTop="1" x14ac:dyDescent="0.2">
      <c r="H39" s="74"/>
    </row>
    <row r="40" spans="1:8" ht="7.5" customHeight="1" x14ac:dyDescent="0.2">
      <c r="H40" s="74"/>
    </row>
    <row r="43" spans="1:8" ht="7.5" customHeight="1" x14ac:dyDescent="0.2"/>
    <row r="45" spans="1:8" x14ac:dyDescent="0.2">
      <c r="D45" s="96"/>
    </row>
  </sheetData>
  <protectedRanges>
    <protectedRange sqref="F13:F15 F8:F9 D7" name="Range1"/>
  </protectedRanges>
  <mergeCells count="13">
    <mergeCell ref="I12:M16"/>
    <mergeCell ref="I20:M28"/>
    <mergeCell ref="B5:F5"/>
    <mergeCell ref="B12:F12"/>
    <mergeCell ref="B13:E13"/>
    <mergeCell ref="B14:E14"/>
    <mergeCell ref="B15:E15"/>
    <mergeCell ref="B20:E20"/>
    <mergeCell ref="B2:F3"/>
    <mergeCell ref="B7:C7"/>
    <mergeCell ref="B6:E6"/>
    <mergeCell ref="B8:E8"/>
    <mergeCell ref="B9:E9"/>
  </mergeCells>
  <hyperlinks>
    <hyperlink ref="B28" location="'PLUS Instructions'!A1" display="Instructions for applying for a Graduate PLUS Loan." xr:uid="{00000000-0004-0000-0200-000000000000}"/>
    <hyperlink ref="B24" r:id="rId1" location="tab-3" display="Instructions for accepting an Unsubsidized loan in SAIL." xr:uid="{00000000-0004-0000-0200-000001000000}"/>
    <hyperlink ref="B27" r:id="rId2" xr:uid="{00000000-0004-0000-0200-000002000000}"/>
    <hyperlink ref="B23" r:id="rId3" xr:uid="{8CBC01DA-DD71-1446-A1D1-5CD27BD86170}"/>
    <hyperlink ref="B36" r:id="rId4" display="Master Promissory Note (MPN)" xr:uid="{839BDA41-DCBB-C649-8F28-FA03353EDDD7}"/>
    <hyperlink ref="B35" r:id="rId5" display="Entrance Counseling" xr:uid="{2309CA16-6AD3-EA4E-9F62-5FFE9FA3E602}"/>
    <hyperlink ref="B35:B36" r:id="rId6" display=" - Entrance Counseling" xr:uid="{4B26BA92-40E9-E143-94EE-2D7D6479D5AF}"/>
  </hyperlinks>
  <pageMargins left="0.7" right="0.7" top="0.75" bottom="0.75" header="0.3" footer="0.3"/>
  <pageSetup scale="68"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48"/>
  <sheetViews>
    <sheetView showGridLines="0" zoomScale="120" zoomScaleNormal="120" workbookViewId="0">
      <selection activeCell="F8" sqref="F8"/>
    </sheetView>
  </sheetViews>
  <sheetFormatPr baseColWidth="10" defaultColWidth="8.83203125" defaultRowHeight="15" x14ac:dyDescent="0.2"/>
  <cols>
    <col min="1" max="1" width="1.5" style="13" customWidth="1"/>
    <col min="2" max="2" width="54.33203125" style="13" customWidth="1"/>
    <col min="3" max="3" width="17.1640625" style="13" customWidth="1"/>
    <col min="4" max="4" width="14.1640625" style="13" customWidth="1"/>
    <col min="5" max="5" width="14.33203125" style="13" customWidth="1"/>
    <col min="6" max="6" width="20" style="13" customWidth="1"/>
    <col min="7" max="7" width="1.5" style="13" customWidth="1"/>
    <col min="8" max="8" width="8.83203125" style="13"/>
    <col min="9" max="9" width="9.1640625" style="13" customWidth="1"/>
    <col min="10" max="10" width="8.83203125" style="13"/>
    <col min="11" max="11" width="11.5" style="13" bestFit="1" customWidth="1"/>
    <col min="12" max="16384" width="8.83203125" style="13"/>
  </cols>
  <sheetData>
    <row r="1" spans="1:13" ht="7.5" customHeight="1" thickBot="1" x14ac:dyDescent="0.25">
      <c r="A1" s="57"/>
      <c r="B1" s="16"/>
      <c r="C1" s="58"/>
      <c r="D1" s="59"/>
      <c r="E1" s="60"/>
      <c r="F1" s="59"/>
      <c r="G1" s="61"/>
    </row>
    <row r="2" spans="1:13" x14ac:dyDescent="0.2">
      <c r="A2" s="14"/>
      <c r="B2" s="347" t="s">
        <v>160</v>
      </c>
      <c r="C2" s="348"/>
      <c r="D2" s="348"/>
      <c r="E2" s="348"/>
      <c r="F2" s="349"/>
      <c r="G2" s="15"/>
    </row>
    <row r="3" spans="1:13" ht="16" thickBot="1" x14ac:dyDescent="0.25">
      <c r="A3" s="14"/>
      <c r="B3" s="350"/>
      <c r="C3" s="351"/>
      <c r="D3" s="351"/>
      <c r="E3" s="351"/>
      <c r="F3" s="352"/>
      <c r="G3" s="15"/>
    </row>
    <row r="4" spans="1:13" ht="7.5" customHeight="1" thickBot="1" x14ac:dyDescent="0.25">
      <c r="A4" s="14"/>
      <c r="B4" s="16"/>
      <c r="C4" s="58"/>
      <c r="D4" s="59"/>
      <c r="E4" s="60"/>
      <c r="F4" s="59"/>
      <c r="G4" s="15"/>
    </row>
    <row r="5" spans="1:13" ht="20" thickBot="1" x14ac:dyDescent="0.3">
      <c r="A5" s="14"/>
      <c r="B5" s="384" t="s">
        <v>11</v>
      </c>
      <c r="C5" s="385"/>
      <c r="D5" s="385"/>
      <c r="E5" s="385"/>
      <c r="F5" s="386"/>
      <c r="G5" s="15"/>
    </row>
    <row r="6" spans="1:13" ht="17" thickBot="1" x14ac:dyDescent="0.25">
      <c r="A6" s="14"/>
      <c r="B6" s="380" t="str">
        <f>'M1 Loan Planner'!$B$6</f>
        <v>Estimated Tuition</v>
      </c>
      <c r="C6" s="380"/>
      <c r="D6" s="380"/>
      <c r="E6" s="380"/>
      <c r="F6" s="221">
        <v>59674</v>
      </c>
      <c r="G6" s="15"/>
    </row>
    <row r="7" spans="1:13" ht="17" thickBot="1" x14ac:dyDescent="0.25">
      <c r="A7" s="14"/>
      <c r="B7" s="380" t="s">
        <v>5</v>
      </c>
      <c r="C7" s="380"/>
      <c r="D7" s="222">
        <f>'Expense Planner'!$F$20</f>
        <v>0</v>
      </c>
      <c r="E7" s="223" t="s">
        <v>2</v>
      </c>
      <c r="F7" s="277">
        <f>D7*11</f>
        <v>0</v>
      </c>
      <c r="G7" s="15"/>
      <c r="I7" s="70"/>
      <c r="J7" s="13" t="s">
        <v>63</v>
      </c>
    </row>
    <row r="8" spans="1:13" ht="17" thickBot="1" x14ac:dyDescent="0.25">
      <c r="A8" s="14"/>
      <c r="B8" s="380" t="s">
        <v>172</v>
      </c>
      <c r="C8" s="380"/>
      <c r="D8" s="380"/>
      <c r="E8" s="380"/>
      <c r="F8" s="225">
        <v>0</v>
      </c>
      <c r="G8" s="15"/>
      <c r="I8" s="68"/>
      <c r="J8" s="13" t="s">
        <v>30</v>
      </c>
    </row>
    <row r="9" spans="1:13" ht="17" thickBot="1" x14ac:dyDescent="0.25">
      <c r="A9" s="14"/>
      <c r="B9" s="380" t="s">
        <v>111</v>
      </c>
      <c r="C9" s="380"/>
      <c r="D9" s="380"/>
      <c r="E9" s="380"/>
      <c r="F9" s="225">
        <v>0</v>
      </c>
      <c r="G9" s="15"/>
      <c r="I9" s="79"/>
      <c r="J9" s="13" t="s">
        <v>64</v>
      </c>
    </row>
    <row r="10" spans="1:13" ht="16" x14ac:dyDescent="0.2">
      <c r="A10" s="14"/>
      <c r="B10" s="389" t="s">
        <v>0</v>
      </c>
      <c r="C10" s="389"/>
      <c r="D10" s="389"/>
      <c r="E10" s="389"/>
      <c r="F10" s="225">
        <v>0</v>
      </c>
      <c r="G10" s="15"/>
      <c r="I10" s="74"/>
    </row>
    <row r="11" spans="1:13" ht="17" thickBot="1" x14ac:dyDescent="0.25">
      <c r="A11" s="14"/>
      <c r="B11" s="228" t="s">
        <v>150</v>
      </c>
      <c r="C11" s="101"/>
      <c r="D11" s="229"/>
      <c r="E11" s="230"/>
      <c r="F11" s="278">
        <f>SUM(F6:F10)</f>
        <v>59674</v>
      </c>
      <c r="G11" s="15"/>
    </row>
    <row r="12" spans="1:13" ht="7.5" customHeight="1" thickBot="1" x14ac:dyDescent="0.25">
      <c r="A12" s="14"/>
      <c r="B12" s="16"/>
      <c r="C12" s="58"/>
      <c r="D12" s="59"/>
      <c r="E12" s="60"/>
      <c r="F12" s="59"/>
      <c r="G12" s="15"/>
    </row>
    <row r="13" spans="1:13" ht="21" customHeight="1" thickBot="1" x14ac:dyDescent="0.3">
      <c r="A13" s="14"/>
      <c r="B13" s="362" t="s">
        <v>12</v>
      </c>
      <c r="C13" s="387"/>
      <c r="D13" s="387"/>
      <c r="E13" s="387"/>
      <c r="F13" s="363"/>
      <c r="G13" s="15"/>
      <c r="I13" s="338" t="s">
        <v>175</v>
      </c>
      <c r="J13" s="339"/>
      <c r="K13" s="339"/>
      <c r="L13" s="339"/>
      <c r="M13" s="340"/>
    </row>
    <row r="14" spans="1:13" ht="16" x14ac:dyDescent="0.2">
      <c r="A14" s="14"/>
      <c r="B14" s="380" t="s">
        <v>110</v>
      </c>
      <c r="C14" s="380"/>
      <c r="D14" s="380"/>
      <c r="E14" s="380"/>
      <c r="F14" s="279">
        <v>0</v>
      </c>
      <c r="G14" s="15"/>
      <c r="I14" s="341"/>
      <c r="J14" s="342"/>
      <c r="K14" s="342"/>
      <c r="L14" s="342"/>
      <c r="M14" s="343"/>
    </row>
    <row r="15" spans="1:13" ht="16" x14ac:dyDescent="0.2">
      <c r="A15" s="14"/>
      <c r="B15" s="388" t="s">
        <v>34</v>
      </c>
      <c r="C15" s="388"/>
      <c r="D15" s="388"/>
      <c r="E15" s="388"/>
      <c r="F15" s="225">
        <v>0</v>
      </c>
      <c r="G15" s="15"/>
      <c r="I15" s="341"/>
      <c r="J15" s="342"/>
      <c r="K15" s="342"/>
      <c r="L15" s="342"/>
      <c r="M15" s="343"/>
    </row>
    <row r="16" spans="1:13" ht="17" thickBot="1" x14ac:dyDescent="0.25">
      <c r="A16" s="14"/>
      <c r="B16" s="393" t="s">
        <v>4</v>
      </c>
      <c r="C16" s="394"/>
      <c r="D16" s="394"/>
      <c r="E16" s="395"/>
      <c r="F16" s="266">
        <v>0</v>
      </c>
      <c r="G16" s="15"/>
      <c r="I16" s="341"/>
      <c r="J16" s="342"/>
      <c r="K16" s="342"/>
      <c r="L16" s="342"/>
      <c r="M16" s="343"/>
    </row>
    <row r="17" spans="1:14" ht="17" thickBot="1" x14ac:dyDescent="0.25">
      <c r="A17" s="14"/>
      <c r="B17" s="233" t="s">
        <v>152</v>
      </c>
      <c r="C17" s="234"/>
      <c r="D17" s="229"/>
      <c r="E17" s="230"/>
      <c r="F17" s="280">
        <f>SUM(F14:F16)</f>
        <v>0</v>
      </c>
      <c r="G17" s="15"/>
      <c r="I17" s="344"/>
      <c r="J17" s="345"/>
      <c r="K17" s="345"/>
      <c r="L17" s="345"/>
      <c r="M17" s="346"/>
    </row>
    <row r="18" spans="1:14" ht="7.5" customHeight="1" thickBot="1" x14ac:dyDescent="0.25">
      <c r="A18" s="14"/>
      <c r="B18" s="16"/>
      <c r="C18" s="58"/>
      <c r="D18" s="59"/>
      <c r="E18" s="60"/>
      <c r="F18" s="59"/>
      <c r="G18" s="15"/>
    </row>
    <row r="19" spans="1:14" ht="17" thickBot="1" x14ac:dyDescent="0.25">
      <c r="A19" s="14"/>
      <c r="B19" s="237" t="s">
        <v>151</v>
      </c>
      <c r="C19" s="238"/>
      <c r="D19" s="97"/>
      <c r="E19" s="97"/>
      <c r="F19" s="281">
        <f>F11-F17</f>
        <v>59674</v>
      </c>
      <c r="G19" s="15"/>
    </row>
    <row r="20" spans="1:14" ht="7.5" customHeight="1" thickBot="1" x14ac:dyDescent="0.25">
      <c r="A20" s="14"/>
      <c r="B20" s="16"/>
      <c r="C20" s="58"/>
      <c r="D20" s="59"/>
      <c r="E20" s="60"/>
      <c r="F20" s="59"/>
      <c r="G20" s="15"/>
    </row>
    <row r="21" spans="1:14" ht="15.75" customHeight="1" thickBot="1" x14ac:dyDescent="0.25">
      <c r="A21" s="14"/>
      <c r="B21" s="390" t="s">
        <v>156</v>
      </c>
      <c r="C21" s="391"/>
      <c r="D21" s="391"/>
      <c r="E21" s="392"/>
      <c r="F21" s="282">
        <f>IF((F19/(1-0.01057))&lt;=44944,(F19/(1-0.01057)),44944)</f>
        <v>44944</v>
      </c>
      <c r="G21" s="15"/>
      <c r="I21" s="338" t="s">
        <v>179</v>
      </c>
      <c r="J21" s="339"/>
      <c r="K21" s="339"/>
      <c r="L21" s="339"/>
      <c r="M21" s="340"/>
    </row>
    <row r="22" spans="1:14" ht="16" x14ac:dyDescent="0.2">
      <c r="A22" s="14"/>
      <c r="B22" s="240" t="s">
        <v>157</v>
      </c>
      <c r="C22" s="241"/>
      <c r="D22" s="242"/>
      <c r="E22" s="243"/>
      <c r="F22" s="248">
        <f>F21/2</f>
        <v>22472</v>
      </c>
      <c r="G22" s="15"/>
      <c r="I22" s="341"/>
      <c r="J22" s="342"/>
      <c r="K22" s="342"/>
      <c r="L22" s="342"/>
      <c r="M22" s="343"/>
    </row>
    <row r="23" spans="1:14" ht="16" x14ac:dyDescent="0.2">
      <c r="A23" s="14"/>
      <c r="B23" s="245" t="s">
        <v>158</v>
      </c>
      <c r="C23" s="246"/>
      <c r="D23" s="246"/>
      <c r="E23" s="247"/>
      <c r="F23" s="274">
        <f>F21/2</f>
        <v>22472</v>
      </c>
      <c r="G23" s="15"/>
      <c r="I23" s="341"/>
      <c r="J23" s="342"/>
      <c r="K23" s="342"/>
      <c r="L23" s="342"/>
      <c r="M23" s="343"/>
    </row>
    <row r="24" spans="1:14" ht="16" x14ac:dyDescent="0.2">
      <c r="A24" s="14"/>
      <c r="B24" s="155" t="s">
        <v>191</v>
      </c>
      <c r="C24" s="249"/>
      <c r="D24" s="249"/>
      <c r="E24" s="250"/>
      <c r="F24" s="283"/>
      <c r="G24" s="15"/>
      <c r="I24" s="341"/>
      <c r="J24" s="342"/>
      <c r="K24" s="342"/>
      <c r="L24" s="342"/>
      <c r="M24" s="343"/>
    </row>
    <row r="25" spans="1:14" ht="16" x14ac:dyDescent="0.2">
      <c r="A25" s="14"/>
      <c r="B25" s="263" t="s">
        <v>149</v>
      </c>
      <c r="C25" s="252"/>
      <c r="D25" s="253"/>
      <c r="E25" s="254"/>
      <c r="F25" s="284"/>
      <c r="G25" s="15"/>
      <c r="I25" s="341"/>
      <c r="J25" s="342"/>
      <c r="K25" s="342"/>
      <c r="L25" s="342"/>
      <c r="M25" s="343"/>
    </row>
    <row r="26" spans="1:14" ht="7.5" customHeight="1" thickBot="1" x14ac:dyDescent="0.25">
      <c r="A26" s="14"/>
      <c r="B26" s="16"/>
      <c r="C26" s="58"/>
      <c r="D26" s="59"/>
      <c r="E26" s="60"/>
      <c r="F26" s="59"/>
      <c r="G26" s="15"/>
      <c r="I26" s="341"/>
      <c r="J26" s="342"/>
      <c r="K26" s="342"/>
      <c r="L26" s="342"/>
      <c r="M26" s="343"/>
    </row>
    <row r="27" spans="1:14" ht="17" thickBot="1" x14ac:dyDescent="0.25">
      <c r="A27" s="14"/>
      <c r="B27" s="275" t="s">
        <v>159</v>
      </c>
      <c r="C27" s="276"/>
      <c r="D27" s="276"/>
      <c r="E27" s="276"/>
      <c r="F27" s="256">
        <f>IF((F19/(1-0.01057))&gt;44944,((F19-44467)/(1-0.04228)),0)</f>
        <v>15878.336048114272</v>
      </c>
      <c r="G27" s="15"/>
      <c r="I27" s="344"/>
      <c r="J27" s="345"/>
      <c r="K27" s="345"/>
      <c r="L27" s="345"/>
      <c r="M27" s="346"/>
    </row>
    <row r="28" spans="1:14" ht="16" x14ac:dyDescent="0.2">
      <c r="A28" s="14"/>
      <c r="B28" s="257" t="s">
        <v>192</v>
      </c>
      <c r="C28" s="254"/>
      <c r="D28" s="254"/>
      <c r="E28" s="258"/>
      <c r="F28" s="259"/>
      <c r="G28" s="15"/>
      <c r="I28" s="94"/>
      <c r="J28" s="94"/>
      <c r="K28" s="94"/>
      <c r="L28" s="94"/>
      <c r="M28" s="94"/>
    </row>
    <row r="29" spans="1:14" ht="16" x14ac:dyDescent="0.2">
      <c r="A29" s="14"/>
      <c r="B29" s="264" t="s">
        <v>193</v>
      </c>
      <c r="C29" s="260"/>
      <c r="D29" s="261"/>
      <c r="E29" s="85"/>
      <c r="F29" s="262"/>
      <c r="G29" s="15"/>
      <c r="I29" s="95"/>
      <c r="J29" s="95"/>
      <c r="K29" s="95"/>
      <c r="L29" s="95"/>
      <c r="M29" s="95"/>
      <c r="N29" s="96"/>
    </row>
    <row r="30" spans="1:14" ht="7.5" customHeight="1" thickBot="1" x14ac:dyDescent="0.25">
      <c r="A30" s="14"/>
      <c r="B30" s="16"/>
      <c r="C30" s="58"/>
      <c r="D30" s="59"/>
      <c r="E30" s="60"/>
      <c r="F30" s="59"/>
      <c r="G30" s="15"/>
      <c r="I30" s="95"/>
      <c r="J30" s="95"/>
      <c r="K30" s="95"/>
      <c r="L30" s="95"/>
      <c r="M30" s="95"/>
      <c r="N30" s="96"/>
    </row>
    <row r="31" spans="1:14" ht="17" thickBot="1" x14ac:dyDescent="0.25">
      <c r="A31" s="14"/>
      <c r="B31" s="97" t="s">
        <v>165</v>
      </c>
      <c r="C31" s="98"/>
      <c r="D31" s="99"/>
      <c r="E31" s="99"/>
      <c r="F31" s="100"/>
      <c r="G31" s="15"/>
      <c r="H31" s="96"/>
      <c r="I31" s="96"/>
      <c r="J31" s="96"/>
      <c r="K31" s="96"/>
      <c r="L31" s="96"/>
    </row>
    <row r="32" spans="1:14" ht="17" thickBot="1" x14ac:dyDescent="0.25">
      <c r="A32" s="14"/>
      <c r="B32" s="265" t="s">
        <v>39</v>
      </c>
      <c r="C32" s="101"/>
      <c r="D32" s="102"/>
      <c r="E32" s="102"/>
      <c r="F32" s="86"/>
      <c r="G32" s="16"/>
      <c r="H32" s="74"/>
      <c r="I32" s="96"/>
    </row>
    <row r="33" spans="1:9" ht="7.5" customHeight="1" thickBot="1" x14ac:dyDescent="0.25">
      <c r="A33" s="52"/>
      <c r="B33" s="16"/>
      <c r="C33" s="58"/>
      <c r="D33" s="59"/>
      <c r="E33" s="60"/>
      <c r="F33" s="59"/>
      <c r="G33" s="53"/>
      <c r="H33" s="74"/>
      <c r="I33" s="96"/>
    </row>
    <row r="34" spans="1:9" x14ac:dyDescent="0.2">
      <c r="A34" s="103"/>
      <c r="B34" s="74"/>
      <c r="C34" s="104"/>
      <c r="D34" s="105"/>
      <c r="E34" s="74"/>
      <c r="H34" s="74"/>
      <c r="I34" s="96"/>
    </row>
    <row r="35" spans="1:9" ht="7.5" customHeight="1" x14ac:dyDescent="0.2">
      <c r="A35" s="103"/>
      <c r="B35" s="74"/>
      <c r="C35" s="106"/>
      <c r="D35" s="107"/>
      <c r="E35" s="74"/>
    </row>
    <row r="36" spans="1:9" x14ac:dyDescent="0.2">
      <c r="A36" s="74"/>
      <c r="B36" s="74"/>
      <c r="C36" s="96"/>
      <c r="D36" s="96"/>
      <c r="E36" s="74"/>
    </row>
    <row r="37" spans="1:9" x14ac:dyDescent="0.2">
      <c r="A37" s="74"/>
      <c r="B37" s="74"/>
      <c r="C37" s="96"/>
      <c r="D37" s="96"/>
      <c r="E37" s="74"/>
    </row>
    <row r="38" spans="1:9" ht="7.5" customHeight="1" x14ac:dyDescent="0.2">
      <c r="A38" s="74"/>
      <c r="B38" s="74"/>
      <c r="C38" s="96"/>
      <c r="D38" s="88"/>
      <c r="E38" s="95"/>
    </row>
    <row r="39" spans="1:9" x14ac:dyDescent="0.2">
      <c r="A39" s="74"/>
      <c r="B39" s="74"/>
      <c r="C39" s="96"/>
      <c r="D39" s="88"/>
      <c r="E39" s="74"/>
    </row>
    <row r="40" spans="1:9" x14ac:dyDescent="0.2">
      <c r="A40" s="96"/>
      <c r="B40" s="74"/>
      <c r="D40" s="91"/>
      <c r="E40" s="74"/>
    </row>
    <row r="41" spans="1:9" x14ac:dyDescent="0.2">
      <c r="A41" s="96"/>
      <c r="B41" s="74"/>
      <c r="C41" s="74"/>
      <c r="D41" s="88"/>
      <c r="E41" s="74"/>
    </row>
    <row r="42" spans="1:9" x14ac:dyDescent="0.2">
      <c r="A42" s="96"/>
      <c r="B42" s="74"/>
      <c r="C42" s="74"/>
      <c r="D42" s="88"/>
      <c r="E42" s="74"/>
    </row>
    <row r="43" spans="1:9" x14ac:dyDescent="0.2">
      <c r="A43" s="96"/>
    </row>
    <row r="44" spans="1:9" x14ac:dyDescent="0.2">
      <c r="A44" s="96"/>
    </row>
    <row r="45" spans="1:9" x14ac:dyDescent="0.2">
      <c r="A45" s="96"/>
    </row>
    <row r="46" spans="1:9" x14ac:dyDescent="0.2">
      <c r="A46" s="96"/>
    </row>
    <row r="47" spans="1:9" x14ac:dyDescent="0.2">
      <c r="A47" s="96"/>
    </row>
    <row r="48" spans="1:9" x14ac:dyDescent="0.2">
      <c r="A48" s="96"/>
    </row>
  </sheetData>
  <mergeCells count="14">
    <mergeCell ref="I21:M27"/>
    <mergeCell ref="I13:M17"/>
    <mergeCell ref="B5:F5"/>
    <mergeCell ref="B13:F13"/>
    <mergeCell ref="B2:F3"/>
    <mergeCell ref="B6:E6"/>
    <mergeCell ref="B7:C7"/>
    <mergeCell ref="B8:E8"/>
    <mergeCell ref="B9:E9"/>
    <mergeCell ref="B10:E10"/>
    <mergeCell ref="B14:E14"/>
    <mergeCell ref="B15:E15"/>
    <mergeCell ref="B16:E16"/>
    <mergeCell ref="B21:E21"/>
  </mergeCells>
  <hyperlinks>
    <hyperlink ref="B29" location="'PLUS Instructions'!A1" display="Instructions for applying for a Graduate PLUS Loan." xr:uid="{00000000-0004-0000-0300-000000000000}"/>
    <hyperlink ref="B25" r:id="rId1" location="tab-3" display="Instructions for accepting an Unsubsidized loan in SAIL." xr:uid="{00000000-0004-0000-0300-000001000000}"/>
    <hyperlink ref="B32" location="'Loan Review Instructions'!A1" display=" - Student Loan Review " xr:uid="{00000000-0004-0000-0300-000003000000}"/>
    <hyperlink ref="B24" r:id="rId2" xr:uid="{F5FEC785-FB6A-D74B-B703-29BE7841DA39}"/>
    <hyperlink ref="B28" r:id="rId3" xr:uid="{485832B9-C552-7345-81FC-30DBC529B5DC}"/>
  </hyperlinks>
  <pageMargins left="0.7" right="0.7" top="0.75" bottom="0.75" header="0.3" footer="0.3"/>
  <pageSetup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
  <sheetViews>
    <sheetView showGridLines="0" zoomScale="120" zoomScaleNormal="120" workbookViewId="0">
      <selection activeCell="F8" sqref="F8"/>
    </sheetView>
  </sheetViews>
  <sheetFormatPr baseColWidth="10" defaultColWidth="8.83203125" defaultRowHeight="15" x14ac:dyDescent="0.2"/>
  <cols>
    <col min="1" max="1" width="1.5" style="13" customWidth="1"/>
    <col min="2" max="2" width="54.33203125" style="13" customWidth="1"/>
    <col min="3" max="3" width="17.1640625" style="13" customWidth="1"/>
    <col min="4" max="5" width="14.33203125" style="13" customWidth="1"/>
    <col min="6" max="6" width="20" style="13" customWidth="1"/>
    <col min="7" max="7" width="1.5" style="13" customWidth="1"/>
    <col min="8" max="9" width="9.1640625" style="13" customWidth="1"/>
    <col min="10" max="10" width="11.5" style="13" bestFit="1" customWidth="1"/>
    <col min="11" max="16384" width="8.83203125" style="13"/>
  </cols>
  <sheetData>
    <row r="1" spans="1:13" ht="7.5" customHeight="1" thickBot="1" x14ac:dyDescent="0.25">
      <c r="A1" s="57"/>
      <c r="B1" s="108"/>
      <c r="C1" s="108"/>
      <c r="D1" s="108"/>
      <c r="E1" s="108"/>
      <c r="F1" s="108"/>
      <c r="G1" s="61"/>
    </row>
    <row r="2" spans="1:13" x14ac:dyDescent="0.2">
      <c r="A2" s="14"/>
      <c r="B2" s="347" t="s">
        <v>161</v>
      </c>
      <c r="C2" s="348"/>
      <c r="D2" s="348"/>
      <c r="E2" s="348"/>
      <c r="F2" s="349"/>
      <c r="G2" s="15"/>
    </row>
    <row r="3" spans="1:13" ht="16" thickBot="1" x14ac:dyDescent="0.25">
      <c r="A3" s="14"/>
      <c r="B3" s="350"/>
      <c r="C3" s="351"/>
      <c r="D3" s="351"/>
      <c r="E3" s="351"/>
      <c r="F3" s="352"/>
      <c r="G3" s="15"/>
    </row>
    <row r="4" spans="1:13" ht="7.5" customHeight="1" thickBot="1" x14ac:dyDescent="0.25">
      <c r="A4" s="14"/>
      <c r="B4" s="16"/>
      <c r="C4" s="16"/>
      <c r="D4" s="16"/>
      <c r="E4" s="16"/>
      <c r="F4" s="16"/>
      <c r="G4" s="15"/>
    </row>
    <row r="5" spans="1:13" ht="20" thickBot="1" x14ac:dyDescent="0.3">
      <c r="A5" s="14"/>
      <c r="B5" s="384" t="s">
        <v>11</v>
      </c>
      <c r="C5" s="385"/>
      <c r="D5" s="385"/>
      <c r="E5" s="385"/>
      <c r="F5" s="386"/>
      <c r="G5" s="15"/>
    </row>
    <row r="6" spans="1:13" ht="17" thickBot="1" x14ac:dyDescent="0.25">
      <c r="A6" s="11"/>
      <c r="B6" s="389" t="str">
        <f>'M1 Loan Planner'!$B$6</f>
        <v>Estimated Tuition</v>
      </c>
      <c r="C6" s="389"/>
      <c r="D6" s="389"/>
      <c r="E6" s="389"/>
      <c r="F6" s="221">
        <v>59674</v>
      </c>
      <c r="G6" s="15"/>
    </row>
    <row r="7" spans="1:13" ht="17" thickBot="1" x14ac:dyDescent="0.25">
      <c r="A7" s="78"/>
      <c r="B7" s="380" t="s">
        <v>6</v>
      </c>
      <c r="C7" s="380"/>
      <c r="D7" s="222">
        <f>'Expense Planner'!$F$20</f>
        <v>0</v>
      </c>
      <c r="E7" s="223" t="s">
        <v>3</v>
      </c>
      <c r="F7" s="224">
        <f>D7*12</f>
        <v>0</v>
      </c>
      <c r="G7" s="15"/>
      <c r="I7" s="70"/>
      <c r="J7" s="13" t="s">
        <v>63</v>
      </c>
    </row>
    <row r="8" spans="1:13" ht="17" thickBot="1" x14ac:dyDescent="0.25">
      <c r="A8" s="78"/>
      <c r="B8" s="380" t="s">
        <v>127</v>
      </c>
      <c r="C8" s="380"/>
      <c r="D8" s="380"/>
      <c r="E8" s="380"/>
      <c r="F8" s="225">
        <v>0</v>
      </c>
      <c r="G8" s="15"/>
      <c r="I8" s="68"/>
      <c r="J8" s="13" t="s">
        <v>30</v>
      </c>
    </row>
    <row r="9" spans="1:13" ht="17" thickBot="1" x14ac:dyDescent="0.25">
      <c r="A9" s="78"/>
      <c r="B9" s="380" t="s">
        <v>128</v>
      </c>
      <c r="C9" s="380"/>
      <c r="D9" s="380"/>
      <c r="E9" s="380"/>
      <c r="F9" s="227">
        <v>0</v>
      </c>
      <c r="G9" s="15"/>
      <c r="I9" s="79"/>
      <c r="J9" s="13" t="s">
        <v>64</v>
      </c>
    </row>
    <row r="10" spans="1:13" ht="17" thickBot="1" x14ac:dyDescent="0.25">
      <c r="A10" s="78"/>
      <c r="B10" s="389" t="s">
        <v>0</v>
      </c>
      <c r="C10" s="389"/>
      <c r="D10" s="389"/>
      <c r="E10" s="389"/>
      <c r="F10" s="266">
        <v>0</v>
      </c>
      <c r="G10" s="15"/>
    </row>
    <row r="11" spans="1:13" ht="17" thickBot="1" x14ac:dyDescent="0.25">
      <c r="A11" s="78"/>
      <c r="B11" s="228" t="s">
        <v>150</v>
      </c>
      <c r="C11" s="101"/>
      <c r="D11" s="229"/>
      <c r="E11" s="230"/>
      <c r="F11" s="267">
        <f>SUM(F6:F10)</f>
        <v>59674</v>
      </c>
      <c r="G11" s="15"/>
    </row>
    <row r="12" spans="1:13" ht="7.5" customHeight="1" thickBot="1" x14ac:dyDescent="0.25">
      <c r="A12" s="78"/>
      <c r="B12" s="109"/>
      <c r="C12" s="110"/>
      <c r="D12" s="59"/>
      <c r="E12" s="60"/>
      <c r="F12" s="59"/>
      <c r="G12" s="15"/>
    </row>
    <row r="13" spans="1:13" ht="21" customHeight="1" thickBot="1" x14ac:dyDescent="0.3">
      <c r="A13" s="78"/>
      <c r="B13" s="362" t="s">
        <v>12</v>
      </c>
      <c r="C13" s="387"/>
      <c r="D13" s="387"/>
      <c r="E13" s="387"/>
      <c r="F13" s="363"/>
      <c r="G13" s="15"/>
      <c r="I13" s="338" t="s">
        <v>175</v>
      </c>
      <c r="J13" s="339"/>
      <c r="K13" s="339"/>
      <c r="L13" s="339"/>
      <c r="M13" s="340"/>
    </row>
    <row r="14" spans="1:13" ht="16" x14ac:dyDescent="0.2">
      <c r="A14" s="78"/>
      <c r="B14" s="380" t="s">
        <v>190</v>
      </c>
      <c r="C14" s="380"/>
      <c r="D14" s="380"/>
      <c r="E14" s="380"/>
      <c r="F14" s="268">
        <v>0</v>
      </c>
      <c r="G14" s="15"/>
      <c r="I14" s="341"/>
      <c r="J14" s="342"/>
      <c r="K14" s="342"/>
      <c r="L14" s="342"/>
      <c r="M14" s="343"/>
    </row>
    <row r="15" spans="1:13" ht="16" x14ac:dyDescent="0.2">
      <c r="A15" s="78"/>
      <c r="B15" s="396" t="s">
        <v>34</v>
      </c>
      <c r="C15" s="396"/>
      <c r="D15" s="396"/>
      <c r="E15" s="396"/>
      <c r="F15" s="269">
        <v>0</v>
      </c>
      <c r="G15" s="15"/>
      <c r="I15" s="341"/>
      <c r="J15" s="342"/>
      <c r="K15" s="342"/>
      <c r="L15" s="342"/>
      <c r="M15" s="343"/>
    </row>
    <row r="16" spans="1:13" ht="17" thickBot="1" x14ac:dyDescent="0.25">
      <c r="A16" s="78"/>
      <c r="B16" s="397" t="s">
        <v>4</v>
      </c>
      <c r="C16" s="398"/>
      <c r="D16" s="398"/>
      <c r="E16" s="399"/>
      <c r="F16" s="270">
        <v>0</v>
      </c>
      <c r="G16" s="15"/>
      <c r="I16" s="341"/>
      <c r="J16" s="342"/>
      <c r="K16" s="342"/>
      <c r="L16" s="342"/>
      <c r="M16" s="343"/>
    </row>
    <row r="17" spans="1:13" ht="17" thickBot="1" x14ac:dyDescent="0.25">
      <c r="A17" s="78"/>
      <c r="B17" s="233" t="s">
        <v>152</v>
      </c>
      <c r="C17" s="234"/>
      <c r="D17" s="271"/>
      <c r="E17" s="230"/>
      <c r="F17" s="236">
        <f>SUM(F14:F16)</f>
        <v>0</v>
      </c>
      <c r="G17" s="15"/>
      <c r="I17" s="344"/>
      <c r="J17" s="345"/>
      <c r="K17" s="345"/>
      <c r="L17" s="345"/>
      <c r="M17" s="346"/>
    </row>
    <row r="18" spans="1:13" ht="7.5" customHeight="1" thickBot="1" x14ac:dyDescent="0.25">
      <c r="A18" s="78"/>
      <c r="B18" s="16"/>
      <c r="C18" s="58"/>
      <c r="D18" s="59"/>
      <c r="E18" s="60"/>
      <c r="F18" s="59"/>
      <c r="G18" s="15"/>
    </row>
    <row r="19" spans="1:13" ht="17" thickBot="1" x14ac:dyDescent="0.25">
      <c r="A19" s="80"/>
      <c r="B19" s="237" t="s">
        <v>151</v>
      </c>
      <c r="C19" s="238"/>
      <c r="D19" s="97"/>
      <c r="E19" s="97"/>
      <c r="F19" s="272">
        <f>F11-F17</f>
        <v>59674</v>
      </c>
      <c r="G19" s="15"/>
    </row>
    <row r="20" spans="1:13" ht="7.5" customHeight="1" thickBot="1" x14ac:dyDescent="0.25">
      <c r="A20" s="14"/>
      <c r="B20" s="16"/>
      <c r="C20" s="58"/>
      <c r="D20" s="59"/>
      <c r="E20" s="60"/>
      <c r="F20" s="59"/>
      <c r="G20" s="15"/>
    </row>
    <row r="21" spans="1:13" ht="15.75" customHeight="1" x14ac:dyDescent="0.2">
      <c r="A21" s="14"/>
      <c r="B21" s="390" t="s">
        <v>156</v>
      </c>
      <c r="C21" s="391"/>
      <c r="D21" s="391"/>
      <c r="E21" s="392"/>
      <c r="F21" s="273">
        <f>IF((F19/(1-0.01057))&lt;=47167,(F19/(1-0.01057)),47167)</f>
        <v>47167</v>
      </c>
      <c r="G21" s="15"/>
      <c r="I21" s="338" t="s">
        <v>179</v>
      </c>
      <c r="J21" s="339"/>
      <c r="K21" s="339"/>
      <c r="L21" s="339"/>
      <c r="M21" s="340"/>
    </row>
    <row r="22" spans="1:13" ht="16" x14ac:dyDescent="0.2">
      <c r="A22" s="14"/>
      <c r="B22" s="240" t="s">
        <v>157</v>
      </c>
      <c r="C22" s="241"/>
      <c r="D22" s="242"/>
      <c r="E22" s="243"/>
      <c r="F22" s="274">
        <f>F21/2</f>
        <v>23583.5</v>
      </c>
      <c r="G22" s="15"/>
      <c r="I22" s="341"/>
      <c r="J22" s="342"/>
      <c r="K22" s="342"/>
      <c r="L22" s="342"/>
      <c r="M22" s="343"/>
    </row>
    <row r="23" spans="1:13" ht="16" x14ac:dyDescent="0.2">
      <c r="A23" s="14"/>
      <c r="B23" s="245" t="s">
        <v>158</v>
      </c>
      <c r="C23" s="246"/>
      <c r="D23" s="246"/>
      <c r="E23" s="247"/>
      <c r="F23" s="248">
        <f>F21-F22</f>
        <v>23583.5</v>
      </c>
      <c r="G23" s="15"/>
      <c r="I23" s="341"/>
      <c r="J23" s="342"/>
      <c r="K23" s="342"/>
      <c r="L23" s="342"/>
      <c r="M23" s="343"/>
    </row>
    <row r="24" spans="1:13" ht="16" x14ac:dyDescent="0.2">
      <c r="A24" s="14"/>
      <c r="B24" s="155" t="s">
        <v>191</v>
      </c>
      <c r="C24" s="249"/>
      <c r="D24" s="249"/>
      <c r="E24" s="250"/>
      <c r="F24" s="251"/>
      <c r="G24" s="15"/>
      <c r="I24" s="341"/>
      <c r="J24" s="342"/>
      <c r="K24" s="342"/>
      <c r="L24" s="342"/>
      <c r="M24" s="343"/>
    </row>
    <row r="25" spans="1:13" ht="16" x14ac:dyDescent="0.2">
      <c r="A25" s="14"/>
      <c r="B25" s="263" t="s">
        <v>149</v>
      </c>
      <c r="C25" s="252"/>
      <c r="D25" s="253"/>
      <c r="E25" s="254"/>
      <c r="F25" s="255"/>
      <c r="G25" s="15"/>
      <c r="I25" s="341"/>
      <c r="J25" s="342"/>
      <c r="K25" s="342"/>
      <c r="L25" s="342"/>
      <c r="M25" s="343"/>
    </row>
    <row r="26" spans="1:13" ht="7.5" customHeight="1" thickBot="1" x14ac:dyDescent="0.25">
      <c r="A26" s="14"/>
      <c r="B26" s="16"/>
      <c r="C26" s="58"/>
      <c r="D26" s="59"/>
      <c r="E26" s="60"/>
      <c r="F26" s="59"/>
      <c r="G26" s="15"/>
      <c r="I26" s="341"/>
      <c r="J26" s="342"/>
      <c r="K26" s="342"/>
      <c r="L26" s="342"/>
      <c r="M26" s="343"/>
    </row>
    <row r="27" spans="1:13" ht="17" thickBot="1" x14ac:dyDescent="0.25">
      <c r="A27" s="14"/>
      <c r="B27" s="275" t="s">
        <v>159</v>
      </c>
      <c r="C27" s="276"/>
      <c r="D27" s="276"/>
      <c r="E27" s="276"/>
      <c r="F27" s="256">
        <f>IF((F19/(1-0.01057))&gt;47167,((F19-46666)/(1-0.04228)),0)</f>
        <v>13582.257862423256</v>
      </c>
      <c r="G27" s="15"/>
      <c r="I27" s="344"/>
      <c r="J27" s="345"/>
      <c r="K27" s="345"/>
      <c r="L27" s="345"/>
      <c r="M27" s="346"/>
    </row>
    <row r="28" spans="1:13" ht="16" x14ac:dyDescent="0.2">
      <c r="A28" s="14"/>
      <c r="B28" s="257" t="s">
        <v>192</v>
      </c>
      <c r="C28" s="254"/>
      <c r="D28" s="254"/>
      <c r="E28" s="258"/>
      <c r="F28" s="259"/>
      <c r="G28" s="15"/>
      <c r="I28" s="94"/>
      <c r="J28" s="94"/>
      <c r="K28" s="94"/>
      <c r="L28" s="94"/>
      <c r="M28" s="94"/>
    </row>
    <row r="29" spans="1:13" ht="16" x14ac:dyDescent="0.2">
      <c r="A29" s="14"/>
      <c r="B29" s="264" t="s">
        <v>193</v>
      </c>
      <c r="C29" s="260"/>
      <c r="D29" s="261"/>
      <c r="E29" s="85"/>
      <c r="F29" s="262"/>
      <c r="G29" s="15"/>
      <c r="I29" s="95"/>
      <c r="J29" s="95"/>
      <c r="K29" s="95"/>
      <c r="L29" s="95"/>
      <c r="M29" s="95"/>
    </row>
    <row r="30" spans="1:13" ht="7.5" customHeight="1" thickBot="1" x14ac:dyDescent="0.25">
      <c r="A30" s="52"/>
      <c r="B30" s="16"/>
      <c r="C30" s="58"/>
      <c r="D30" s="59"/>
      <c r="E30" s="60"/>
      <c r="F30" s="59"/>
      <c r="G30" s="56"/>
      <c r="I30" s="95"/>
      <c r="J30" s="95"/>
      <c r="K30" s="95"/>
      <c r="L30" s="95"/>
      <c r="M30" s="95"/>
    </row>
    <row r="31" spans="1:13" ht="17" thickBot="1" x14ac:dyDescent="0.25">
      <c r="A31" s="14"/>
      <c r="B31" s="97" t="s">
        <v>165</v>
      </c>
      <c r="C31" s="98"/>
      <c r="D31" s="99"/>
      <c r="E31" s="99"/>
      <c r="F31" s="100"/>
      <c r="G31" s="15"/>
    </row>
    <row r="32" spans="1:13" ht="17" thickBot="1" x14ac:dyDescent="0.25">
      <c r="A32" s="14"/>
      <c r="B32" s="265" t="s">
        <v>39</v>
      </c>
      <c r="C32" s="101"/>
      <c r="D32" s="102"/>
      <c r="E32" s="102"/>
      <c r="F32" s="86"/>
      <c r="G32" s="16"/>
    </row>
    <row r="33" spans="1:7" ht="7.5" customHeight="1" thickBot="1" x14ac:dyDescent="0.25">
      <c r="A33" s="52"/>
      <c r="B33" s="16"/>
      <c r="C33" s="58"/>
      <c r="D33" s="59"/>
      <c r="E33" s="60"/>
      <c r="F33" s="59"/>
      <c r="G33" s="59"/>
    </row>
    <row r="35" spans="1:7" ht="7.5" customHeight="1" x14ac:dyDescent="0.2"/>
    <row r="38" spans="1:7" ht="7.5" customHeight="1" x14ac:dyDescent="0.2"/>
  </sheetData>
  <mergeCells count="14">
    <mergeCell ref="I21:M27"/>
    <mergeCell ref="I13:M17"/>
    <mergeCell ref="B2:F3"/>
    <mergeCell ref="B5:F5"/>
    <mergeCell ref="B13:F13"/>
    <mergeCell ref="B6:E6"/>
    <mergeCell ref="B7:C7"/>
    <mergeCell ref="B8:E8"/>
    <mergeCell ref="B9:E9"/>
    <mergeCell ref="B10:E10"/>
    <mergeCell ref="B14:E14"/>
    <mergeCell ref="B15:E15"/>
    <mergeCell ref="B16:E16"/>
    <mergeCell ref="B21:E21"/>
  </mergeCells>
  <hyperlinks>
    <hyperlink ref="B29" location="'PLUS Instructions'!A1" display="Instructions for applying for a Graduate PLUS Loan." xr:uid="{00000000-0004-0000-0400-000000000000}"/>
    <hyperlink ref="B25" r:id="rId1" location="tab-3" display="Instructions for accepting an Unsubsidized loan in SAIL." xr:uid="{00000000-0004-0000-0400-000001000000}"/>
    <hyperlink ref="B32" location="'Loan Review Instructions'!A1" display=" - Student Loan Review " xr:uid="{00000000-0004-0000-0400-000003000000}"/>
    <hyperlink ref="B24" r:id="rId2" xr:uid="{E3113991-B884-8C4C-8CE4-A0468F64FBAE}"/>
    <hyperlink ref="B28" r:id="rId3" xr:uid="{BFC69860-51B3-9441-BCF4-546E6D801C4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4"/>
  <sheetViews>
    <sheetView showGridLines="0" zoomScale="120" zoomScaleNormal="120" workbookViewId="0">
      <selection activeCell="F8" sqref="F8"/>
    </sheetView>
  </sheetViews>
  <sheetFormatPr baseColWidth="10" defaultColWidth="8.83203125" defaultRowHeight="15" x14ac:dyDescent="0.2"/>
  <cols>
    <col min="1" max="1" width="1.5" style="13" customWidth="1"/>
    <col min="2" max="2" width="54.33203125" style="13" customWidth="1"/>
    <col min="3" max="3" width="17.1640625" style="13" customWidth="1"/>
    <col min="4" max="5" width="14.33203125" style="13" customWidth="1"/>
    <col min="6" max="6" width="20.1640625" style="13" customWidth="1"/>
    <col min="7" max="7" width="1.5" style="13" customWidth="1"/>
    <col min="8" max="9" width="8.83203125" style="13"/>
    <col min="10" max="12" width="11.5" style="13" bestFit="1" customWidth="1"/>
    <col min="13" max="16384" width="8.83203125" style="13"/>
  </cols>
  <sheetData>
    <row r="1" spans="1:13" ht="7.5" customHeight="1" thickBot="1" x14ac:dyDescent="0.25">
      <c r="A1" s="111"/>
      <c r="B1" s="111"/>
      <c r="C1" s="111"/>
      <c r="D1" s="111"/>
      <c r="E1" s="111"/>
      <c r="F1" s="111"/>
      <c r="G1" s="111"/>
    </row>
    <row r="2" spans="1:13" x14ac:dyDescent="0.2">
      <c r="A2" s="111"/>
      <c r="B2" s="347" t="s">
        <v>162</v>
      </c>
      <c r="C2" s="348"/>
      <c r="D2" s="348"/>
      <c r="E2" s="348"/>
      <c r="F2" s="349"/>
      <c r="G2" s="111"/>
    </row>
    <row r="3" spans="1:13" ht="16" thickBot="1" x14ac:dyDescent="0.25">
      <c r="A3" s="111"/>
      <c r="B3" s="350"/>
      <c r="C3" s="351"/>
      <c r="D3" s="351"/>
      <c r="E3" s="351"/>
      <c r="F3" s="352"/>
      <c r="G3" s="111"/>
    </row>
    <row r="4" spans="1:13" ht="9" customHeight="1" thickBot="1" x14ac:dyDescent="0.25">
      <c r="A4" s="111"/>
      <c r="B4" s="111"/>
      <c r="C4" s="111"/>
      <c r="D4" s="111"/>
      <c r="E4" s="111"/>
      <c r="F4" s="111"/>
      <c r="G4" s="111"/>
    </row>
    <row r="5" spans="1:13" ht="20" thickBot="1" x14ac:dyDescent="0.3">
      <c r="A5" s="111"/>
      <c r="B5" s="384" t="s">
        <v>11</v>
      </c>
      <c r="C5" s="385"/>
      <c r="D5" s="385"/>
      <c r="E5" s="385"/>
      <c r="F5" s="386"/>
      <c r="G5" s="111"/>
    </row>
    <row r="6" spans="1:13" ht="17" thickBot="1" x14ac:dyDescent="0.25">
      <c r="A6" s="10"/>
      <c r="B6" s="389" t="str">
        <f>'M1 Loan Planner'!$B$6</f>
        <v>Estimated Tuition</v>
      </c>
      <c r="C6" s="389"/>
      <c r="D6" s="389"/>
      <c r="E6" s="389"/>
      <c r="F6" s="221">
        <v>59674</v>
      </c>
      <c r="G6" s="111"/>
    </row>
    <row r="7" spans="1:13" ht="17" thickBot="1" x14ac:dyDescent="0.25">
      <c r="A7" s="112"/>
      <c r="B7" s="389" t="s">
        <v>7</v>
      </c>
      <c r="C7" s="389"/>
      <c r="D7" s="222">
        <f>'Expense Planner'!$F$20</f>
        <v>0</v>
      </c>
      <c r="E7" s="223" t="s">
        <v>1</v>
      </c>
      <c r="F7" s="224">
        <f>D7*10</f>
        <v>0</v>
      </c>
      <c r="G7" s="111"/>
      <c r="I7" s="70"/>
      <c r="J7" s="13" t="s">
        <v>63</v>
      </c>
    </row>
    <row r="8" spans="1:13" ht="17" thickBot="1" x14ac:dyDescent="0.25">
      <c r="A8" s="112"/>
      <c r="B8" s="380" t="s">
        <v>173</v>
      </c>
      <c r="C8" s="380"/>
      <c r="D8" s="380"/>
      <c r="E8" s="380"/>
      <c r="F8" s="225">
        <v>0</v>
      </c>
      <c r="G8" s="111"/>
      <c r="I8" s="68"/>
      <c r="J8" s="13" t="s">
        <v>30</v>
      </c>
    </row>
    <row r="9" spans="1:13" ht="17" thickBot="1" x14ac:dyDescent="0.25">
      <c r="A9" s="112"/>
      <c r="B9" s="226" t="s">
        <v>129</v>
      </c>
      <c r="C9" s="226"/>
      <c r="D9" s="403" t="s">
        <v>109</v>
      </c>
      <c r="E9" s="404"/>
      <c r="F9" s="225">
        <v>0</v>
      </c>
      <c r="G9" s="111"/>
      <c r="I9" s="79"/>
      <c r="J9" s="13" t="s">
        <v>64</v>
      </c>
    </row>
    <row r="10" spans="1:13" ht="17" thickBot="1" x14ac:dyDescent="0.25">
      <c r="A10" s="112"/>
      <c r="B10" s="389" t="s">
        <v>0</v>
      </c>
      <c r="C10" s="389"/>
      <c r="D10" s="389"/>
      <c r="E10" s="389"/>
      <c r="F10" s="227">
        <v>0</v>
      </c>
      <c r="G10" s="111"/>
    </row>
    <row r="11" spans="1:13" ht="17" thickBot="1" x14ac:dyDescent="0.25">
      <c r="A11" s="112"/>
      <c r="B11" s="228" t="s">
        <v>150</v>
      </c>
      <c r="C11" s="101"/>
      <c r="D11" s="229"/>
      <c r="E11" s="230"/>
      <c r="F11" s="231">
        <f>SUM(F6:F10)</f>
        <v>59674</v>
      </c>
      <c r="G11" s="111"/>
    </row>
    <row r="12" spans="1:13" ht="9" customHeight="1" thickBot="1" x14ac:dyDescent="0.25">
      <c r="A12" s="112"/>
      <c r="B12" s="109"/>
      <c r="C12" s="110"/>
      <c r="D12" s="59"/>
      <c r="E12" s="60"/>
      <c r="F12" s="59"/>
      <c r="G12" s="111"/>
    </row>
    <row r="13" spans="1:13" ht="21" customHeight="1" thickBot="1" x14ac:dyDescent="0.3">
      <c r="A13" s="112"/>
      <c r="B13" s="362" t="s">
        <v>12</v>
      </c>
      <c r="C13" s="387"/>
      <c r="D13" s="387"/>
      <c r="E13" s="387"/>
      <c r="F13" s="363"/>
      <c r="G13" s="111"/>
      <c r="I13" s="338" t="s">
        <v>175</v>
      </c>
      <c r="J13" s="339"/>
      <c r="K13" s="339"/>
      <c r="L13" s="339"/>
      <c r="M13" s="340"/>
    </row>
    <row r="14" spans="1:13" ht="16" x14ac:dyDescent="0.2">
      <c r="A14" s="113"/>
      <c r="B14" s="380" t="s">
        <v>190</v>
      </c>
      <c r="C14" s="380"/>
      <c r="D14" s="380"/>
      <c r="E14" s="380"/>
      <c r="F14" s="232">
        <v>0</v>
      </c>
      <c r="G14" s="111"/>
      <c r="I14" s="341"/>
      <c r="J14" s="342"/>
      <c r="K14" s="342"/>
      <c r="L14" s="342"/>
      <c r="M14" s="343"/>
    </row>
    <row r="15" spans="1:13" ht="16" x14ac:dyDescent="0.2">
      <c r="A15" s="113"/>
      <c r="B15" s="400" t="s">
        <v>34</v>
      </c>
      <c r="C15" s="401"/>
      <c r="D15" s="401"/>
      <c r="E15" s="402"/>
      <c r="F15" s="225">
        <v>0</v>
      </c>
      <c r="G15" s="111"/>
      <c r="I15" s="341"/>
      <c r="J15" s="342"/>
      <c r="K15" s="342"/>
      <c r="L15" s="342"/>
      <c r="M15" s="343"/>
    </row>
    <row r="16" spans="1:13" ht="17" thickBot="1" x14ac:dyDescent="0.25">
      <c r="A16" s="113"/>
      <c r="B16" s="393" t="s">
        <v>4</v>
      </c>
      <c r="C16" s="394"/>
      <c r="D16" s="394"/>
      <c r="E16" s="395"/>
      <c r="F16" s="227">
        <v>0</v>
      </c>
      <c r="G16" s="111"/>
      <c r="I16" s="341"/>
      <c r="J16" s="342"/>
      <c r="K16" s="342"/>
      <c r="L16" s="342"/>
      <c r="M16" s="343"/>
    </row>
    <row r="17" spans="1:13" ht="17" thickBot="1" x14ac:dyDescent="0.25">
      <c r="A17" s="113"/>
      <c r="B17" s="233" t="s">
        <v>152</v>
      </c>
      <c r="C17" s="234"/>
      <c r="D17" s="229"/>
      <c r="E17" s="235"/>
      <c r="F17" s="236">
        <f>SUM(F14:F16)</f>
        <v>0</v>
      </c>
      <c r="G17" s="111"/>
      <c r="I17" s="344"/>
      <c r="J17" s="345"/>
      <c r="K17" s="345"/>
      <c r="L17" s="345"/>
      <c r="M17" s="346"/>
    </row>
    <row r="18" spans="1:13" ht="8" customHeight="1" thickBot="1" x14ac:dyDescent="0.25">
      <c r="A18" s="113"/>
      <c r="B18" s="16"/>
      <c r="C18" s="58"/>
      <c r="D18" s="59"/>
      <c r="E18" s="60"/>
      <c r="F18" s="59"/>
      <c r="G18" s="111"/>
    </row>
    <row r="19" spans="1:13" ht="17" thickBot="1" x14ac:dyDescent="0.25">
      <c r="A19" s="114"/>
      <c r="B19" s="237" t="s">
        <v>151</v>
      </c>
      <c r="C19" s="238"/>
      <c r="D19" s="97"/>
      <c r="E19" s="97"/>
      <c r="F19" s="236">
        <f>F11-F17</f>
        <v>59674</v>
      </c>
      <c r="G19" s="111"/>
    </row>
    <row r="20" spans="1:13" ht="8" customHeight="1" thickBot="1" x14ac:dyDescent="0.25">
      <c r="A20" s="111"/>
      <c r="B20" s="111"/>
      <c r="C20" s="115"/>
      <c r="D20" s="111"/>
      <c r="E20" s="111"/>
      <c r="F20" s="111"/>
      <c r="G20" s="111"/>
    </row>
    <row r="21" spans="1:13" ht="16" customHeight="1" x14ac:dyDescent="0.2">
      <c r="A21" s="111"/>
      <c r="B21" s="390" t="s">
        <v>156</v>
      </c>
      <c r="C21" s="391"/>
      <c r="D21" s="391"/>
      <c r="E21" s="392"/>
      <c r="F21" s="239">
        <f>IF((F19/(1-0.01057))&lt;=42722,(F19/(1-0.01057)),42722)</f>
        <v>42722</v>
      </c>
      <c r="G21" s="111"/>
      <c r="I21" s="338" t="s">
        <v>179</v>
      </c>
      <c r="J21" s="339"/>
      <c r="K21" s="339"/>
      <c r="L21" s="339"/>
      <c r="M21" s="340"/>
    </row>
    <row r="22" spans="1:13" ht="15.75" customHeight="1" x14ac:dyDescent="0.2">
      <c r="A22" s="111"/>
      <c r="B22" s="240" t="s">
        <v>157</v>
      </c>
      <c r="C22" s="241"/>
      <c r="D22" s="242"/>
      <c r="E22" s="243"/>
      <c r="F22" s="244">
        <f>F21/2</f>
        <v>21361</v>
      </c>
      <c r="G22" s="111"/>
      <c r="I22" s="341"/>
      <c r="J22" s="342"/>
      <c r="K22" s="342"/>
      <c r="L22" s="342"/>
      <c r="M22" s="343"/>
    </row>
    <row r="23" spans="1:13" ht="16" x14ac:dyDescent="0.2">
      <c r="A23" s="111"/>
      <c r="B23" s="245" t="s">
        <v>158</v>
      </c>
      <c r="C23" s="246"/>
      <c r="D23" s="246"/>
      <c r="E23" s="247"/>
      <c r="F23" s="248">
        <f>F21/2</f>
        <v>21361</v>
      </c>
      <c r="G23" s="111"/>
      <c r="I23" s="341"/>
      <c r="J23" s="342"/>
      <c r="K23" s="342"/>
      <c r="L23" s="342"/>
      <c r="M23" s="343"/>
    </row>
    <row r="24" spans="1:13" ht="16" x14ac:dyDescent="0.2">
      <c r="A24" s="111"/>
      <c r="B24" s="155" t="s">
        <v>191</v>
      </c>
      <c r="C24" s="249"/>
      <c r="D24" s="249"/>
      <c r="E24" s="250"/>
      <c r="F24" s="251"/>
      <c r="G24" s="111"/>
      <c r="I24" s="341"/>
      <c r="J24" s="342"/>
      <c r="K24" s="342"/>
      <c r="L24" s="342"/>
      <c r="M24" s="343"/>
    </row>
    <row r="25" spans="1:13" ht="16" x14ac:dyDescent="0.2">
      <c r="A25" s="111"/>
      <c r="B25" s="263" t="s">
        <v>149</v>
      </c>
      <c r="C25" s="252"/>
      <c r="D25" s="253"/>
      <c r="E25" s="254"/>
      <c r="F25" s="255"/>
      <c r="G25" s="111"/>
      <c r="I25" s="341"/>
      <c r="J25" s="342"/>
      <c r="K25" s="342"/>
      <c r="L25" s="342"/>
      <c r="M25" s="343"/>
    </row>
    <row r="26" spans="1:13" ht="8" customHeight="1" thickBot="1" x14ac:dyDescent="0.25">
      <c r="A26" s="111"/>
      <c r="B26" s="111"/>
      <c r="C26" s="111"/>
      <c r="D26" s="111"/>
      <c r="E26" s="111"/>
      <c r="F26" s="111"/>
      <c r="G26" s="111"/>
      <c r="I26" s="341"/>
      <c r="J26" s="342"/>
      <c r="K26" s="342"/>
      <c r="L26" s="342"/>
      <c r="M26" s="343"/>
    </row>
    <row r="27" spans="1:13" ht="16" customHeight="1" thickBot="1" x14ac:dyDescent="0.25">
      <c r="A27" s="111"/>
      <c r="B27" s="237" t="s">
        <v>159</v>
      </c>
      <c r="C27" s="99"/>
      <c r="D27" s="99"/>
      <c r="E27" s="100"/>
      <c r="F27" s="256">
        <f>IF((F19/(1-0.01057))&gt;42722,((F19-42270)/(1-0.04228)),0)</f>
        <v>18172.325940776009</v>
      </c>
      <c r="G27" s="111"/>
      <c r="I27" s="344"/>
      <c r="J27" s="345"/>
      <c r="K27" s="345"/>
      <c r="L27" s="345"/>
      <c r="M27" s="346"/>
    </row>
    <row r="28" spans="1:13" ht="16" x14ac:dyDescent="0.2">
      <c r="A28" s="111"/>
      <c r="B28" s="257" t="s">
        <v>192</v>
      </c>
      <c r="C28" s="254"/>
      <c r="D28" s="254"/>
      <c r="E28" s="258"/>
      <c r="F28" s="259"/>
      <c r="G28" s="111"/>
      <c r="I28" s="94"/>
      <c r="J28" s="94"/>
      <c r="K28" s="94"/>
      <c r="L28" s="94"/>
      <c r="M28" s="94"/>
    </row>
    <row r="29" spans="1:13" ht="16" x14ac:dyDescent="0.2">
      <c r="A29" s="111"/>
      <c r="B29" s="264" t="s">
        <v>193</v>
      </c>
      <c r="C29" s="260"/>
      <c r="D29" s="261"/>
      <c r="E29" s="85"/>
      <c r="F29" s="262"/>
      <c r="G29" s="111"/>
    </row>
    <row r="30" spans="1:13" ht="8" customHeight="1" thickBot="1" x14ac:dyDescent="0.25">
      <c r="A30" s="111"/>
      <c r="B30" s="58"/>
      <c r="C30" s="16"/>
      <c r="D30" s="16"/>
      <c r="E30" s="16"/>
      <c r="F30" s="116"/>
      <c r="G30" s="111"/>
    </row>
    <row r="31" spans="1:13" ht="16" customHeight="1" thickBot="1" x14ac:dyDescent="0.25">
      <c r="A31" s="14"/>
      <c r="B31" s="97" t="s">
        <v>165</v>
      </c>
      <c r="C31" s="98"/>
      <c r="D31" s="99"/>
      <c r="E31" s="99"/>
      <c r="F31" s="100"/>
      <c r="G31" s="15"/>
    </row>
    <row r="32" spans="1:13" ht="17" thickBot="1" x14ac:dyDescent="0.25">
      <c r="A32" s="14"/>
      <c r="B32" s="265" t="s">
        <v>39</v>
      </c>
      <c r="C32" s="101"/>
      <c r="D32" s="102"/>
      <c r="E32" s="102"/>
      <c r="F32" s="86"/>
      <c r="G32" s="16"/>
    </row>
    <row r="33" spans="1:7" ht="8" customHeight="1" thickBot="1" x14ac:dyDescent="0.25">
      <c r="A33" s="52"/>
      <c r="B33" s="53"/>
      <c r="C33" s="53"/>
      <c r="D33" s="54"/>
      <c r="E33" s="53"/>
      <c r="F33" s="55"/>
      <c r="G33" s="53"/>
    </row>
    <row r="34" spans="1:7" ht="7.5" customHeight="1" x14ac:dyDescent="0.2"/>
  </sheetData>
  <mergeCells count="14">
    <mergeCell ref="I21:M27"/>
    <mergeCell ref="I13:M17"/>
    <mergeCell ref="B2:F3"/>
    <mergeCell ref="B5:F5"/>
    <mergeCell ref="B13:F13"/>
    <mergeCell ref="B6:E6"/>
    <mergeCell ref="B7:C7"/>
    <mergeCell ref="B8:E8"/>
    <mergeCell ref="B10:E10"/>
    <mergeCell ref="B14:E14"/>
    <mergeCell ref="B15:E15"/>
    <mergeCell ref="B16:E16"/>
    <mergeCell ref="D9:E9"/>
    <mergeCell ref="B21:E21"/>
  </mergeCells>
  <hyperlinks>
    <hyperlink ref="B15" r:id="rId1" display="529 Plans, personal savings" xr:uid="{00000000-0004-0000-0500-000000000000}"/>
    <hyperlink ref="B29" location="'PLUS Instructions'!A1" display="Instructions for applying for a Graduate PLUS Loan." xr:uid="{00000000-0004-0000-0500-000001000000}"/>
    <hyperlink ref="B25" r:id="rId2" location="tab-3" display="Instructions for accepting an Unsubsidized loan in SAIL." xr:uid="{00000000-0004-0000-0500-000002000000}"/>
    <hyperlink ref="B32" location="'Loan Review Instructions'!A1" display=" - Student Loan Review " xr:uid="{00000000-0004-0000-0500-000004000000}"/>
    <hyperlink ref="D9:E9" r:id="rId3" display="ERAS Fee Calculator" xr:uid="{00000000-0004-0000-0500-000005000000}"/>
    <hyperlink ref="B24" r:id="rId4" xr:uid="{6838628E-E82D-0549-B42F-6B7210D72740}"/>
    <hyperlink ref="B28" r:id="rId5" xr:uid="{E25314BB-FE23-0A4F-8598-5096A7211EE4}"/>
  </hyperlinks>
  <pageMargins left="0.7" right="0.7" top="0.75" bottom="0.75" header="0.3" footer="0.3"/>
  <pageSetup orientation="portrait" verticalDpi="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O26"/>
  <sheetViews>
    <sheetView showGridLines="0" zoomScale="120" zoomScaleNormal="120" workbookViewId="0"/>
  </sheetViews>
  <sheetFormatPr baseColWidth="10" defaultColWidth="8.83203125" defaultRowHeight="15" x14ac:dyDescent="0.2"/>
  <cols>
    <col min="1" max="1" width="1.5" style="13" customWidth="1"/>
    <col min="2" max="2" width="4.33203125" style="13" customWidth="1"/>
    <col min="3" max="3" width="8.6640625" style="13" customWidth="1"/>
    <col min="4" max="4" width="15.33203125" style="13" customWidth="1"/>
    <col min="5" max="5" width="8.83203125" style="13"/>
    <col min="6" max="6" width="11.5" style="13" bestFit="1" customWidth="1"/>
    <col min="7" max="7" width="8.83203125" style="13"/>
    <col min="8" max="8" width="60.33203125" style="13" customWidth="1"/>
    <col min="9" max="9" width="1.5" style="13" customWidth="1"/>
    <col min="10" max="16384" width="8.83203125" style="13"/>
  </cols>
  <sheetData>
    <row r="1" spans="1:15" ht="7.5" customHeight="1" thickBot="1" x14ac:dyDescent="0.25">
      <c r="A1" s="4"/>
      <c r="B1" s="5"/>
      <c r="C1" s="5"/>
      <c r="D1" s="5"/>
      <c r="E1" s="5"/>
      <c r="F1" s="5"/>
      <c r="G1" s="5"/>
      <c r="H1" s="5"/>
      <c r="I1" s="111"/>
    </row>
    <row r="2" spans="1:15" x14ac:dyDescent="0.2">
      <c r="A2" s="14"/>
      <c r="B2" s="347" t="s">
        <v>94</v>
      </c>
      <c r="C2" s="348"/>
      <c r="D2" s="348"/>
      <c r="E2" s="348"/>
      <c r="F2" s="348"/>
      <c r="G2" s="348"/>
      <c r="H2" s="349"/>
      <c r="I2" s="111"/>
    </row>
    <row r="3" spans="1:15" ht="16" thickBot="1" x14ac:dyDescent="0.25">
      <c r="A3" s="14"/>
      <c r="B3" s="350"/>
      <c r="C3" s="351"/>
      <c r="D3" s="351"/>
      <c r="E3" s="351"/>
      <c r="F3" s="351"/>
      <c r="G3" s="351"/>
      <c r="H3" s="352"/>
      <c r="I3" s="111"/>
    </row>
    <row r="4" spans="1:15" ht="7.5" customHeight="1" thickBot="1" x14ac:dyDescent="0.25">
      <c r="A4" s="14"/>
      <c r="B4" s="16"/>
      <c r="C4" s="16"/>
      <c r="D4" s="16"/>
      <c r="E4" s="16"/>
      <c r="F4" s="16"/>
      <c r="G4" s="16"/>
      <c r="H4" s="16"/>
      <c r="I4" s="111"/>
    </row>
    <row r="5" spans="1:15" ht="19" x14ac:dyDescent="0.25">
      <c r="A5" s="14"/>
      <c r="B5" s="117"/>
      <c r="C5" s="219"/>
      <c r="D5" s="219"/>
      <c r="E5" s="219"/>
      <c r="F5" s="219"/>
      <c r="G5" s="219"/>
      <c r="H5" s="208"/>
      <c r="I5" s="111"/>
    </row>
    <row r="6" spans="1:15" ht="21" x14ac:dyDescent="0.25">
      <c r="A6" s="14"/>
      <c r="B6" s="405" t="s">
        <v>103</v>
      </c>
      <c r="C6" s="406"/>
      <c r="D6" s="406"/>
      <c r="E6" s="406"/>
      <c r="F6" s="406"/>
      <c r="G6" s="406"/>
      <c r="H6" s="407"/>
      <c r="I6" s="111"/>
    </row>
    <row r="7" spans="1:15" ht="20" thickBot="1" x14ac:dyDescent="0.3">
      <c r="A7" s="14"/>
      <c r="B7" s="103"/>
      <c r="C7" s="220"/>
      <c r="D7" s="220"/>
      <c r="E7" s="220"/>
      <c r="F7" s="220"/>
      <c r="G7" s="220"/>
      <c r="H7" s="211"/>
      <c r="I7" s="111"/>
    </row>
    <row r="8" spans="1:15" ht="18.75" customHeight="1" x14ac:dyDescent="0.25">
      <c r="A8" s="14"/>
      <c r="B8" s="119" t="s">
        <v>132</v>
      </c>
      <c r="C8" s="138" t="s">
        <v>221</v>
      </c>
      <c r="D8" s="21"/>
      <c r="E8" s="21"/>
      <c r="F8" s="21"/>
      <c r="G8" s="21"/>
      <c r="H8" s="34"/>
      <c r="I8" s="111"/>
      <c r="K8" s="338" t="s">
        <v>175</v>
      </c>
      <c r="L8" s="339"/>
      <c r="M8" s="339"/>
      <c r="N8" s="339"/>
      <c r="O8" s="340"/>
    </row>
    <row r="9" spans="1:15" ht="19" x14ac:dyDescent="0.25">
      <c r="A9" s="14"/>
      <c r="B9" s="119"/>
      <c r="C9" s="21"/>
      <c r="D9" s="21"/>
      <c r="E9" s="21"/>
      <c r="F9" s="21"/>
      <c r="G9" s="21"/>
      <c r="H9" s="34"/>
      <c r="I9" s="111"/>
      <c r="K9" s="341"/>
      <c r="L9" s="342"/>
      <c r="M9" s="342"/>
      <c r="N9" s="342"/>
      <c r="O9" s="343"/>
    </row>
    <row r="10" spans="1:15" ht="19" x14ac:dyDescent="0.25">
      <c r="A10" s="14"/>
      <c r="B10" s="119" t="s">
        <v>133</v>
      </c>
      <c r="C10" s="21" t="s">
        <v>92</v>
      </c>
      <c r="D10" s="2"/>
      <c r="E10" s="21"/>
      <c r="F10" s="21"/>
      <c r="G10" s="21"/>
      <c r="H10" s="34"/>
      <c r="I10" s="111"/>
      <c r="K10" s="341"/>
      <c r="L10" s="342"/>
      <c r="M10" s="342"/>
      <c r="N10" s="342"/>
      <c r="O10" s="343"/>
    </row>
    <row r="11" spans="1:15" ht="19" x14ac:dyDescent="0.25">
      <c r="A11" s="14"/>
      <c r="B11" s="119"/>
      <c r="C11" s="21"/>
      <c r="D11" s="21"/>
      <c r="E11" s="21"/>
      <c r="F11" s="21"/>
      <c r="G11" s="21"/>
      <c r="H11" s="34"/>
      <c r="I11" s="111"/>
      <c r="K11" s="341"/>
      <c r="L11" s="342"/>
      <c r="M11" s="342"/>
      <c r="N11" s="342"/>
      <c r="O11" s="343"/>
    </row>
    <row r="12" spans="1:15" ht="20" thickBot="1" x14ac:dyDescent="0.3">
      <c r="A12" s="14"/>
      <c r="B12" s="119" t="s">
        <v>134</v>
      </c>
      <c r="C12" s="21" t="s">
        <v>186</v>
      </c>
      <c r="D12" s="131" t="s">
        <v>121</v>
      </c>
      <c r="E12" s="21" t="s">
        <v>57</v>
      </c>
      <c r="F12" s="21"/>
      <c r="G12" s="21"/>
      <c r="H12" s="34"/>
      <c r="I12" s="111"/>
      <c r="K12" s="344"/>
      <c r="L12" s="345"/>
      <c r="M12" s="345"/>
      <c r="N12" s="345"/>
      <c r="O12" s="346"/>
    </row>
    <row r="13" spans="1:15" ht="19" x14ac:dyDescent="0.25">
      <c r="A13" s="14"/>
      <c r="B13" s="119"/>
      <c r="C13" s="21"/>
      <c r="D13" s="21"/>
      <c r="E13" s="21"/>
      <c r="F13" s="120"/>
      <c r="G13" s="21"/>
      <c r="H13" s="34"/>
      <c r="I13" s="111"/>
    </row>
    <row r="14" spans="1:15" ht="19" x14ac:dyDescent="0.25">
      <c r="A14" s="14"/>
      <c r="B14" s="119" t="s">
        <v>135</v>
      </c>
      <c r="C14" s="21" t="s">
        <v>187</v>
      </c>
      <c r="D14" s="121"/>
      <c r="E14" s="21"/>
      <c r="F14" s="21"/>
      <c r="G14" s="21"/>
      <c r="H14" s="34"/>
      <c r="I14" s="111"/>
    </row>
    <row r="15" spans="1:15" ht="19" x14ac:dyDescent="0.25">
      <c r="A15" s="14"/>
      <c r="B15" s="69"/>
      <c r="C15" s="21"/>
      <c r="D15" s="21"/>
      <c r="E15" s="21"/>
      <c r="F15" s="21"/>
      <c r="G15" s="21"/>
      <c r="H15" s="34"/>
      <c r="I15" s="111"/>
    </row>
    <row r="16" spans="1:15" ht="19" x14ac:dyDescent="0.25">
      <c r="A16" s="14"/>
      <c r="B16" s="119" t="s">
        <v>136</v>
      </c>
      <c r="C16" s="21" t="s">
        <v>188</v>
      </c>
      <c r="D16" s="21"/>
      <c r="E16" s="21"/>
      <c r="F16" s="21"/>
      <c r="G16" s="2"/>
      <c r="H16" s="34"/>
      <c r="I16" s="111"/>
    </row>
    <row r="17" spans="1:9" ht="19" x14ac:dyDescent="0.25">
      <c r="A17" s="14"/>
      <c r="B17" s="119"/>
      <c r="C17" s="21"/>
      <c r="D17" s="21"/>
      <c r="E17" s="21"/>
      <c r="F17" s="21"/>
      <c r="G17" s="2"/>
      <c r="H17" s="34"/>
      <c r="I17" s="111"/>
    </row>
    <row r="18" spans="1:9" ht="19" x14ac:dyDescent="0.25">
      <c r="A18" s="14"/>
      <c r="B18" s="119" t="s">
        <v>137</v>
      </c>
      <c r="C18" s="21" t="s">
        <v>93</v>
      </c>
      <c r="D18" s="21"/>
      <c r="E18" s="21"/>
      <c r="F18" s="21"/>
      <c r="G18" s="2"/>
      <c r="H18" s="34"/>
      <c r="I18" s="111"/>
    </row>
    <row r="19" spans="1:9" ht="19" x14ac:dyDescent="0.25">
      <c r="A19" s="14"/>
      <c r="B19" s="119"/>
      <c r="C19" s="21"/>
      <c r="D19" s="21"/>
      <c r="E19" s="21"/>
      <c r="F19" s="21"/>
      <c r="G19" s="2"/>
      <c r="H19" s="34"/>
      <c r="I19" s="111"/>
    </row>
    <row r="20" spans="1:9" ht="19" x14ac:dyDescent="0.25">
      <c r="A20" s="14"/>
      <c r="B20" s="119" t="s">
        <v>138</v>
      </c>
      <c r="C20" s="21" t="s">
        <v>189</v>
      </c>
      <c r="D20" s="21"/>
      <c r="E20" s="21"/>
      <c r="F20" s="21"/>
      <c r="G20" s="2"/>
      <c r="H20" s="34"/>
      <c r="I20" s="111"/>
    </row>
    <row r="21" spans="1:9" ht="19" x14ac:dyDescent="0.25">
      <c r="A21" s="14"/>
      <c r="B21" s="119"/>
      <c r="C21" s="21"/>
      <c r="D21" s="21"/>
      <c r="E21" s="21"/>
      <c r="F21" s="21"/>
      <c r="G21" s="2"/>
      <c r="H21" s="34"/>
      <c r="I21" s="111"/>
    </row>
    <row r="22" spans="1:9" ht="19" x14ac:dyDescent="0.25">
      <c r="A22" s="14"/>
      <c r="B22" s="119" t="s">
        <v>139</v>
      </c>
      <c r="C22" s="21" t="s">
        <v>56</v>
      </c>
      <c r="D22" s="21"/>
      <c r="E22" s="21"/>
      <c r="F22" s="21"/>
      <c r="G22" s="2"/>
      <c r="H22" s="34"/>
      <c r="I22" s="111"/>
    </row>
    <row r="23" spans="1:9" ht="19" x14ac:dyDescent="0.25">
      <c r="A23" s="14"/>
      <c r="B23" s="119"/>
      <c r="C23" s="21"/>
      <c r="D23" s="21"/>
      <c r="E23" s="21"/>
      <c r="F23" s="21"/>
      <c r="G23" s="2"/>
      <c r="H23" s="34"/>
      <c r="I23" s="111"/>
    </row>
    <row r="24" spans="1:9" ht="19" x14ac:dyDescent="0.25">
      <c r="A24" s="14"/>
      <c r="B24" s="119" t="s">
        <v>145</v>
      </c>
      <c r="C24" s="21" t="s">
        <v>95</v>
      </c>
      <c r="D24" s="21"/>
      <c r="E24" s="21"/>
      <c r="F24" s="21"/>
      <c r="G24" s="2"/>
      <c r="H24" s="34"/>
      <c r="I24" s="111"/>
    </row>
    <row r="25" spans="1:9" ht="20" thickBot="1" x14ac:dyDescent="0.3">
      <c r="A25" s="14"/>
      <c r="B25" s="122"/>
      <c r="C25" s="38"/>
      <c r="D25" s="38"/>
      <c r="E25" s="38"/>
      <c r="F25" s="38"/>
      <c r="G25" s="38"/>
      <c r="H25" s="40"/>
      <c r="I25" s="111"/>
    </row>
    <row r="26" spans="1:9" ht="7.5" customHeight="1" x14ac:dyDescent="0.25">
      <c r="A26" s="14"/>
      <c r="B26" s="26"/>
      <c r="C26" s="26"/>
      <c r="D26" s="26"/>
      <c r="E26" s="26"/>
      <c r="F26" s="26"/>
      <c r="G26" s="26"/>
      <c r="H26" s="26"/>
      <c r="I26" s="111"/>
    </row>
  </sheetData>
  <mergeCells count="3">
    <mergeCell ref="B2:H3"/>
    <mergeCell ref="K8:O12"/>
    <mergeCell ref="B6:H6"/>
  </mergeCells>
  <hyperlinks>
    <hyperlink ref="D12"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29"/>
  <sheetViews>
    <sheetView showGridLines="0" zoomScale="120" zoomScaleNormal="120" workbookViewId="0"/>
  </sheetViews>
  <sheetFormatPr baseColWidth="10" defaultColWidth="8.83203125" defaultRowHeight="16" x14ac:dyDescent="0.2"/>
  <cols>
    <col min="1" max="1" width="1.5" style="125" customWidth="1"/>
    <col min="2" max="5" width="8.83203125" style="125"/>
    <col min="6" max="6" width="10.5" style="125" customWidth="1"/>
    <col min="7" max="11" width="8.83203125" style="125"/>
    <col min="12" max="12" width="12.5" style="125" customWidth="1"/>
    <col min="13" max="13" width="7" style="125" customWidth="1"/>
    <col min="14" max="14" width="8.83203125" style="125"/>
    <col min="15" max="15" width="0.6640625" style="125" customWidth="1"/>
    <col min="16" max="16" width="5.83203125" style="125" customWidth="1"/>
    <col min="17" max="17" width="0.1640625" style="125" customWidth="1"/>
    <col min="18" max="18" width="1.5" style="125" customWidth="1"/>
    <col min="19" max="16384" width="8.83203125" style="125"/>
  </cols>
  <sheetData>
    <row r="1" spans="1:18" ht="7.5" customHeight="1" thickBot="1" x14ac:dyDescent="0.25">
      <c r="A1" s="123"/>
      <c r="B1" s="123"/>
      <c r="C1" s="123"/>
      <c r="D1" s="123"/>
      <c r="E1" s="123"/>
      <c r="F1" s="123"/>
      <c r="G1" s="123"/>
      <c r="H1" s="123"/>
      <c r="I1" s="123"/>
      <c r="J1" s="123"/>
      <c r="K1" s="123"/>
      <c r="L1" s="123"/>
      <c r="M1" s="123"/>
      <c r="N1" s="123"/>
      <c r="O1" s="123"/>
      <c r="P1" s="123"/>
      <c r="Q1" s="124"/>
      <c r="R1" s="123"/>
    </row>
    <row r="2" spans="1:18" x14ac:dyDescent="0.2">
      <c r="A2" s="123"/>
      <c r="B2" s="374" t="s">
        <v>200</v>
      </c>
      <c r="C2" s="375"/>
      <c r="D2" s="375"/>
      <c r="E2" s="375"/>
      <c r="F2" s="375"/>
      <c r="G2" s="375"/>
      <c r="H2" s="375"/>
      <c r="I2" s="375"/>
      <c r="J2" s="375"/>
      <c r="K2" s="375"/>
      <c r="L2" s="375"/>
      <c r="M2" s="375"/>
      <c r="N2" s="375"/>
      <c r="O2" s="375"/>
      <c r="P2" s="375"/>
      <c r="Q2" s="376"/>
      <c r="R2" s="123"/>
    </row>
    <row r="3" spans="1:18" ht="15.75" customHeight="1" x14ac:dyDescent="0.2">
      <c r="A3" s="123"/>
      <c r="B3" s="409"/>
      <c r="C3" s="410"/>
      <c r="D3" s="410"/>
      <c r="E3" s="410"/>
      <c r="F3" s="410"/>
      <c r="G3" s="410"/>
      <c r="H3" s="410"/>
      <c r="I3" s="410"/>
      <c r="J3" s="410"/>
      <c r="K3" s="410"/>
      <c r="L3" s="410"/>
      <c r="M3" s="410"/>
      <c r="N3" s="410"/>
      <c r="O3" s="410"/>
      <c r="P3" s="410"/>
      <c r="Q3" s="411"/>
      <c r="R3" s="123"/>
    </row>
    <row r="4" spans="1:18" ht="32" customHeight="1" thickBot="1" x14ac:dyDescent="0.25">
      <c r="A4" s="123"/>
      <c r="B4" s="377"/>
      <c r="C4" s="378"/>
      <c r="D4" s="378"/>
      <c r="E4" s="378"/>
      <c r="F4" s="378"/>
      <c r="G4" s="378"/>
      <c r="H4" s="378"/>
      <c r="I4" s="378"/>
      <c r="J4" s="378"/>
      <c r="K4" s="378"/>
      <c r="L4" s="378"/>
      <c r="M4" s="378"/>
      <c r="N4" s="378"/>
      <c r="O4" s="378"/>
      <c r="P4" s="378"/>
      <c r="Q4" s="379"/>
      <c r="R4" s="123"/>
    </row>
    <row r="5" spans="1:18" ht="7.5" customHeight="1" thickBot="1" x14ac:dyDescent="0.25">
      <c r="A5" s="123"/>
      <c r="B5" s="202"/>
      <c r="C5" s="203"/>
      <c r="D5" s="203"/>
      <c r="E5" s="203"/>
      <c r="F5" s="203"/>
      <c r="G5" s="203"/>
      <c r="H5" s="203"/>
      <c r="I5" s="203"/>
      <c r="J5" s="203"/>
      <c r="K5" s="203"/>
      <c r="L5" s="203"/>
      <c r="M5" s="203"/>
      <c r="N5" s="203"/>
      <c r="O5" s="203"/>
      <c r="P5" s="203"/>
      <c r="Q5" s="204"/>
      <c r="R5" s="123"/>
    </row>
    <row r="6" spans="1:18" ht="19" x14ac:dyDescent="0.25">
      <c r="A6" s="123"/>
      <c r="B6" s="205"/>
      <c r="C6" s="206"/>
      <c r="D6" s="207"/>
      <c r="E6" s="207"/>
      <c r="F6" s="207"/>
      <c r="G6" s="207"/>
      <c r="H6" s="207"/>
      <c r="I6" s="207"/>
      <c r="J6" s="207"/>
      <c r="K6" s="207"/>
      <c r="L6" s="207"/>
      <c r="M6" s="207"/>
      <c r="N6" s="207"/>
      <c r="O6" s="207"/>
      <c r="P6" s="207"/>
      <c r="Q6" s="208"/>
      <c r="R6" s="123"/>
    </row>
    <row r="7" spans="1:18" ht="22" customHeight="1" x14ac:dyDescent="0.25">
      <c r="A7" s="123"/>
      <c r="B7" s="209" t="s">
        <v>144</v>
      </c>
      <c r="C7" s="201"/>
      <c r="D7" s="210"/>
      <c r="E7" s="210"/>
      <c r="F7" s="210"/>
      <c r="G7" s="210"/>
      <c r="H7" s="210"/>
      <c r="I7" s="210"/>
      <c r="J7" s="210"/>
      <c r="K7" s="210"/>
      <c r="L7" s="210"/>
      <c r="M7" s="210"/>
      <c r="N7" s="210"/>
      <c r="O7" s="210"/>
      <c r="P7" s="210"/>
      <c r="Q7" s="211"/>
      <c r="R7" s="123"/>
    </row>
    <row r="8" spans="1:18" ht="19" x14ac:dyDescent="0.25">
      <c r="A8" s="123"/>
      <c r="B8" s="175"/>
      <c r="C8" s="212"/>
      <c r="D8" s="210"/>
      <c r="E8" s="210"/>
      <c r="F8" s="210"/>
      <c r="G8" s="210"/>
      <c r="H8" s="210"/>
      <c r="I8" s="210"/>
      <c r="J8" s="210"/>
      <c r="K8" s="210"/>
      <c r="L8" s="210"/>
      <c r="M8" s="210"/>
      <c r="N8" s="210"/>
      <c r="O8" s="210"/>
      <c r="P8" s="210"/>
      <c r="Q8" s="211"/>
      <c r="R8" s="123"/>
    </row>
    <row r="9" spans="1:18" ht="19" x14ac:dyDescent="0.25">
      <c r="A9" s="123"/>
      <c r="B9" s="175"/>
      <c r="C9" s="213" t="s">
        <v>181</v>
      </c>
      <c r="D9" s="3"/>
      <c r="E9" s="3"/>
      <c r="F9" s="3"/>
      <c r="G9" s="3"/>
      <c r="H9" s="3"/>
      <c r="I9" s="3"/>
      <c r="J9" s="214"/>
      <c r="K9" s="214"/>
      <c r="L9" s="214"/>
      <c r="M9" s="214"/>
      <c r="N9" s="210"/>
      <c r="O9" s="210"/>
      <c r="P9" s="210"/>
      <c r="Q9" s="211"/>
      <c r="R9" s="123"/>
    </row>
    <row r="10" spans="1:18" ht="19" x14ac:dyDescent="0.25">
      <c r="A10" s="123"/>
      <c r="B10" s="175"/>
      <c r="C10" s="201"/>
      <c r="D10" s="215"/>
      <c r="E10" s="215"/>
      <c r="F10" s="215"/>
      <c r="G10" s="210"/>
      <c r="H10" s="210"/>
      <c r="I10" s="210"/>
      <c r="J10" s="210"/>
      <c r="K10" s="210"/>
      <c r="L10" s="210"/>
      <c r="M10" s="210"/>
      <c r="N10" s="210"/>
      <c r="O10" s="210"/>
      <c r="P10" s="210"/>
      <c r="Q10" s="211"/>
      <c r="R10" s="123"/>
    </row>
    <row r="11" spans="1:18" ht="19" x14ac:dyDescent="0.25">
      <c r="A11" s="123"/>
      <c r="B11" s="175"/>
      <c r="C11" s="412" t="s">
        <v>182</v>
      </c>
      <c r="D11" s="412"/>
      <c r="E11" s="412"/>
      <c r="F11" s="412"/>
      <c r="G11" s="412"/>
      <c r="H11" s="412"/>
      <c r="I11" s="412"/>
      <c r="J11" s="210"/>
      <c r="K11" s="210"/>
      <c r="L11" s="210"/>
      <c r="M11" s="210"/>
      <c r="N11" s="210"/>
      <c r="O11" s="210"/>
      <c r="P11" s="210"/>
      <c r="Q11" s="211"/>
      <c r="R11" s="123"/>
    </row>
    <row r="12" spans="1:18" ht="19" x14ac:dyDescent="0.25">
      <c r="A12" s="123"/>
      <c r="B12" s="175"/>
      <c r="C12" s="201"/>
      <c r="D12" s="210"/>
      <c r="E12" s="210"/>
      <c r="F12" s="210"/>
      <c r="G12" s="210"/>
      <c r="H12" s="210"/>
      <c r="I12" s="210"/>
      <c r="J12" s="210"/>
      <c r="K12" s="210"/>
      <c r="L12" s="210"/>
      <c r="M12" s="210"/>
      <c r="N12" s="216"/>
      <c r="O12" s="210"/>
      <c r="P12" s="210"/>
      <c r="Q12" s="211"/>
      <c r="R12" s="123"/>
    </row>
    <row r="13" spans="1:18" ht="19" x14ac:dyDescent="0.25">
      <c r="A13" s="123"/>
      <c r="B13" s="175"/>
      <c r="C13" s="217" t="s">
        <v>183</v>
      </c>
      <c r="D13" s="215"/>
      <c r="E13" s="215"/>
      <c r="F13" s="215"/>
      <c r="G13" s="215"/>
      <c r="H13" s="215"/>
      <c r="I13" s="215"/>
      <c r="J13" s="215"/>
      <c r="K13" s="215"/>
      <c r="L13" s="215"/>
      <c r="M13" s="210"/>
      <c r="N13" s="210"/>
      <c r="O13" s="210"/>
      <c r="P13" s="210"/>
      <c r="Q13" s="211"/>
      <c r="R13" s="123"/>
    </row>
    <row r="14" spans="1:18" ht="19" x14ac:dyDescent="0.25">
      <c r="A14" s="123"/>
      <c r="B14" s="175"/>
      <c r="C14" s="201"/>
      <c r="D14" s="210"/>
      <c r="E14" s="210"/>
      <c r="F14" s="210"/>
      <c r="G14" s="210"/>
      <c r="H14" s="210"/>
      <c r="I14" s="210"/>
      <c r="J14" s="210"/>
      <c r="K14" s="210"/>
      <c r="L14" s="210"/>
      <c r="M14" s="210"/>
      <c r="N14" s="210"/>
      <c r="O14" s="210"/>
      <c r="P14" s="210"/>
      <c r="Q14" s="211"/>
      <c r="R14" s="123"/>
    </row>
    <row r="15" spans="1:18" ht="19" x14ac:dyDescent="0.25">
      <c r="A15" s="123"/>
      <c r="B15" s="175"/>
      <c r="C15" s="217" t="s">
        <v>184</v>
      </c>
      <c r="D15" s="210"/>
      <c r="E15" s="210"/>
      <c r="F15" s="210"/>
      <c r="G15" s="210"/>
      <c r="H15" s="210"/>
      <c r="I15" s="210"/>
      <c r="J15" s="210"/>
      <c r="K15" s="210"/>
      <c r="L15" s="210"/>
      <c r="M15" s="210"/>
      <c r="N15" s="210"/>
      <c r="O15" s="210"/>
      <c r="P15" s="210"/>
      <c r="Q15" s="211"/>
      <c r="R15" s="123"/>
    </row>
    <row r="16" spans="1:18" ht="19" x14ac:dyDescent="0.25">
      <c r="A16" s="123"/>
      <c r="B16" s="175"/>
      <c r="C16" s="217"/>
      <c r="D16" s="210"/>
      <c r="E16" s="210"/>
      <c r="F16" s="210"/>
      <c r="G16" s="210"/>
      <c r="H16" s="210"/>
      <c r="I16" s="210"/>
      <c r="J16" s="210"/>
      <c r="K16" s="210"/>
      <c r="L16" s="210"/>
      <c r="M16" s="210"/>
      <c r="N16" s="210"/>
      <c r="O16" s="210"/>
      <c r="P16" s="210"/>
      <c r="Q16" s="211"/>
      <c r="R16" s="123"/>
    </row>
    <row r="17" spans="1:18" ht="19" x14ac:dyDescent="0.25">
      <c r="A17" s="123"/>
      <c r="B17" s="175"/>
      <c r="C17" s="217" t="s">
        <v>185</v>
      </c>
      <c r="D17" s="210"/>
      <c r="E17" s="210"/>
      <c r="F17" s="210"/>
      <c r="G17" s="210"/>
      <c r="H17" s="210"/>
      <c r="I17" s="210"/>
      <c r="J17" s="210"/>
      <c r="K17" s="210"/>
      <c r="L17" s="210"/>
      <c r="M17" s="210"/>
      <c r="N17" s="210"/>
      <c r="O17" s="210"/>
      <c r="P17" s="210"/>
      <c r="Q17" s="211"/>
      <c r="R17" s="123"/>
    </row>
    <row r="18" spans="1:18" ht="19" x14ac:dyDescent="0.25">
      <c r="A18" s="123"/>
      <c r="B18" s="175"/>
      <c r="C18" s="218"/>
      <c r="D18" s="210"/>
      <c r="E18" s="210"/>
      <c r="F18" s="210"/>
      <c r="G18" s="210"/>
      <c r="H18" s="210"/>
      <c r="I18" s="210"/>
      <c r="J18" s="210"/>
      <c r="K18" s="210"/>
      <c r="L18" s="210"/>
      <c r="M18" s="210"/>
      <c r="N18" s="210"/>
      <c r="O18" s="210"/>
      <c r="P18" s="210"/>
      <c r="Q18" s="211"/>
      <c r="R18" s="123"/>
    </row>
    <row r="19" spans="1:18" ht="19" x14ac:dyDescent="0.25">
      <c r="A19" s="123"/>
      <c r="B19" s="175"/>
      <c r="C19" s="33"/>
      <c r="D19" s="210"/>
      <c r="E19" s="210"/>
      <c r="F19" s="210"/>
      <c r="G19" s="210"/>
      <c r="H19" s="210"/>
      <c r="I19" s="210"/>
      <c r="J19" s="210"/>
      <c r="K19" s="210"/>
      <c r="L19" s="210"/>
      <c r="M19" s="210"/>
      <c r="N19" s="210"/>
      <c r="O19" s="210"/>
      <c r="P19" s="210"/>
      <c r="Q19" s="211"/>
      <c r="R19" s="123"/>
    </row>
    <row r="20" spans="1:18" ht="15" customHeight="1" x14ac:dyDescent="0.25">
      <c r="A20" s="123"/>
      <c r="B20" s="175"/>
      <c r="C20" s="408" t="s">
        <v>122</v>
      </c>
      <c r="D20" s="408"/>
      <c r="E20" s="408"/>
      <c r="F20" s="408"/>
      <c r="G20" s="408"/>
      <c r="H20" s="408"/>
      <c r="I20" s="408"/>
      <c r="J20" s="408"/>
      <c r="K20" s="408"/>
      <c r="L20" s="408"/>
      <c r="M20" s="408"/>
      <c r="N20" s="408"/>
      <c r="O20" s="210"/>
      <c r="P20" s="210"/>
      <c r="Q20" s="211"/>
      <c r="R20" s="123"/>
    </row>
    <row r="21" spans="1:18" ht="15" customHeight="1" x14ac:dyDescent="0.25">
      <c r="A21" s="123"/>
      <c r="B21" s="175"/>
      <c r="C21" s="408"/>
      <c r="D21" s="408"/>
      <c r="E21" s="408"/>
      <c r="F21" s="408"/>
      <c r="G21" s="408"/>
      <c r="H21" s="408"/>
      <c r="I21" s="408"/>
      <c r="J21" s="408"/>
      <c r="K21" s="408"/>
      <c r="L21" s="408"/>
      <c r="M21" s="408"/>
      <c r="N21" s="408"/>
      <c r="O21" s="210"/>
      <c r="P21" s="210"/>
      <c r="Q21" s="211"/>
      <c r="R21" s="123"/>
    </row>
    <row r="22" spans="1:18" ht="15" customHeight="1" x14ac:dyDescent="0.25">
      <c r="A22" s="123"/>
      <c r="B22" s="175"/>
      <c r="C22" s="408"/>
      <c r="D22" s="408"/>
      <c r="E22" s="408"/>
      <c r="F22" s="408"/>
      <c r="G22" s="408"/>
      <c r="H22" s="408"/>
      <c r="I22" s="408"/>
      <c r="J22" s="408"/>
      <c r="K22" s="408"/>
      <c r="L22" s="408"/>
      <c r="M22" s="408"/>
      <c r="N22" s="408"/>
      <c r="O22" s="210"/>
      <c r="P22" s="210"/>
      <c r="Q22" s="211"/>
      <c r="R22" s="123"/>
    </row>
    <row r="23" spans="1:18" ht="15" customHeight="1" x14ac:dyDescent="0.25">
      <c r="A23" s="123"/>
      <c r="B23" s="175"/>
      <c r="C23" s="21"/>
      <c r="D23" s="210"/>
      <c r="E23" s="210"/>
      <c r="F23" s="210"/>
      <c r="G23" s="210"/>
      <c r="H23" s="210"/>
      <c r="I23" s="210"/>
      <c r="J23" s="210"/>
      <c r="K23" s="210"/>
      <c r="L23" s="210"/>
      <c r="M23" s="210"/>
      <c r="N23" s="210"/>
      <c r="O23" s="210"/>
      <c r="P23" s="210"/>
      <c r="Q23" s="211"/>
      <c r="R23" s="123"/>
    </row>
    <row r="24" spans="1:18" ht="19" x14ac:dyDescent="0.25">
      <c r="A24" s="123"/>
      <c r="B24" s="175"/>
      <c r="C24" s="21" t="s">
        <v>13</v>
      </c>
      <c r="D24" s="210"/>
      <c r="E24" s="210"/>
      <c r="F24" s="210"/>
      <c r="G24" s="210"/>
      <c r="H24" s="210"/>
      <c r="I24" s="210"/>
      <c r="J24" s="210"/>
      <c r="K24" s="210"/>
      <c r="L24" s="210"/>
      <c r="M24" s="210"/>
      <c r="N24" s="210"/>
      <c r="O24" s="210"/>
      <c r="P24" s="210"/>
      <c r="Q24" s="211"/>
      <c r="R24" s="123"/>
    </row>
    <row r="25" spans="1:18" ht="19" x14ac:dyDescent="0.25">
      <c r="A25" s="123"/>
      <c r="B25" s="175"/>
      <c r="C25" s="201"/>
      <c r="D25" s="210"/>
      <c r="E25" s="210"/>
      <c r="F25" s="210"/>
      <c r="G25" s="210"/>
      <c r="H25" s="210"/>
      <c r="I25" s="210"/>
      <c r="J25" s="210"/>
      <c r="K25" s="210"/>
      <c r="L25" s="210"/>
      <c r="M25" s="210"/>
      <c r="N25" s="210"/>
      <c r="O25" s="210"/>
      <c r="P25" s="210"/>
      <c r="Q25" s="211"/>
      <c r="R25" s="123"/>
    </row>
    <row r="26" spans="1:18" ht="7.5" customHeight="1" x14ac:dyDescent="0.2">
      <c r="A26" s="123"/>
      <c r="B26" s="123"/>
      <c r="C26" s="126"/>
      <c r="D26" s="126"/>
      <c r="E26" s="126"/>
      <c r="F26" s="126"/>
      <c r="G26" s="126"/>
      <c r="H26" s="126"/>
      <c r="I26" s="126"/>
      <c r="J26" s="126"/>
      <c r="K26" s="126"/>
      <c r="L26" s="126"/>
      <c r="M26" s="126"/>
      <c r="N26" s="126"/>
      <c r="O26" s="126"/>
      <c r="P26" s="126"/>
      <c r="Q26" s="124"/>
      <c r="R26" s="123"/>
    </row>
    <row r="27" spans="1:18" x14ac:dyDescent="0.2">
      <c r="C27" s="127"/>
      <c r="D27" s="127"/>
      <c r="E27" s="127"/>
      <c r="F27" s="127"/>
      <c r="G27" s="127"/>
      <c r="H27" s="127"/>
      <c r="I27" s="127"/>
      <c r="J27" s="127"/>
      <c r="K27" s="127"/>
      <c r="L27" s="127"/>
      <c r="M27" s="127"/>
      <c r="N27" s="127"/>
      <c r="O27" s="127"/>
      <c r="P27" s="127"/>
      <c r="Q27" s="128"/>
    </row>
    <row r="28" spans="1:18" x14ac:dyDescent="0.2">
      <c r="C28" s="128"/>
      <c r="D28" s="128"/>
      <c r="E28" s="128"/>
      <c r="F28" s="128"/>
      <c r="G28" s="128"/>
      <c r="H28" s="128"/>
      <c r="I28" s="128"/>
      <c r="J28" s="128"/>
      <c r="K28" s="128"/>
      <c r="L28" s="128"/>
      <c r="M28" s="128"/>
      <c r="N28" s="128"/>
      <c r="O28" s="128"/>
      <c r="P28" s="128"/>
      <c r="Q28" s="128"/>
    </row>
    <row r="29" spans="1:18" x14ac:dyDescent="0.2">
      <c r="C29" s="128"/>
      <c r="D29" s="128"/>
      <c r="E29" s="128"/>
      <c r="F29" s="128"/>
      <c r="G29" s="128"/>
      <c r="H29" s="128"/>
      <c r="I29" s="128"/>
      <c r="J29" s="128"/>
      <c r="K29" s="128"/>
      <c r="L29" s="128"/>
      <c r="M29" s="128"/>
      <c r="N29" s="128"/>
      <c r="O29" s="128"/>
      <c r="P29" s="128"/>
      <c r="Q29" s="128"/>
    </row>
  </sheetData>
  <mergeCells count="3">
    <mergeCell ref="C20:N22"/>
    <mergeCell ref="B2:Q4"/>
    <mergeCell ref="C11:I11"/>
  </mergeCells>
  <hyperlinks>
    <hyperlink ref="C9:I9" r:id="rId1" display="Step 1: Log into studentaid.gov and click “Download My Aid Data”" xr:uid="{00000000-0004-0000-0700-000000000000}"/>
    <hyperlink ref="C11:I11" r:id="rId2" location="/landing" display="Step 2: Log into aamc.org/mloc and click “Get Started Now”" xr:uid="{00000000-0004-0000-0700-000001000000}"/>
  </hyperlinks>
  <pageMargins left="0.7" right="0.7" top="0.75" bottom="0.75" header="0.3" footer="0.3"/>
  <pageSetup scale="76"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27"/>
  <sheetViews>
    <sheetView showGridLines="0" zoomScale="120" zoomScaleNormal="120" workbookViewId="0"/>
  </sheetViews>
  <sheetFormatPr baseColWidth="10" defaultColWidth="8.83203125" defaultRowHeight="15" x14ac:dyDescent="0.2"/>
  <cols>
    <col min="1" max="1" width="1.5" style="13" customWidth="1"/>
    <col min="2" max="2" width="4.5" style="13" customWidth="1"/>
    <col min="3" max="3" width="46.33203125" style="13" customWidth="1"/>
    <col min="4" max="4" width="17.1640625" style="13" customWidth="1"/>
    <col min="5" max="6" width="14.33203125" style="13" customWidth="1"/>
    <col min="7" max="7" width="14.5" style="13" customWidth="1"/>
    <col min="8" max="8" width="1.5" style="13" customWidth="1"/>
    <col min="9" max="16384" width="8.83203125" style="13"/>
  </cols>
  <sheetData>
    <row r="1" spans="1:14" ht="10" customHeight="1" thickBot="1" x14ac:dyDescent="0.25">
      <c r="A1" s="4"/>
      <c r="B1" s="5"/>
      <c r="C1" s="5"/>
      <c r="D1" s="5"/>
      <c r="E1" s="5"/>
      <c r="F1" s="5"/>
      <c r="G1" s="5"/>
      <c r="H1" s="129"/>
    </row>
    <row r="2" spans="1:14" x14ac:dyDescent="0.2">
      <c r="A2" s="14"/>
      <c r="B2" s="347" t="s">
        <v>55</v>
      </c>
      <c r="C2" s="348"/>
      <c r="D2" s="348"/>
      <c r="E2" s="348"/>
      <c r="F2" s="348"/>
      <c r="G2" s="349"/>
      <c r="H2" s="111"/>
    </row>
    <row r="3" spans="1:14" ht="16" thickBot="1" x14ac:dyDescent="0.25">
      <c r="A3" s="14"/>
      <c r="B3" s="350"/>
      <c r="C3" s="351"/>
      <c r="D3" s="351"/>
      <c r="E3" s="351"/>
      <c r="F3" s="351"/>
      <c r="G3" s="352"/>
      <c r="H3" s="111"/>
    </row>
    <row r="4" spans="1:14" ht="7.5" customHeight="1" x14ac:dyDescent="0.2">
      <c r="A4" s="14"/>
      <c r="B4" s="16"/>
      <c r="C4" s="16"/>
      <c r="D4" s="16"/>
      <c r="E4" s="16"/>
      <c r="F4" s="16"/>
      <c r="G4" s="16"/>
      <c r="H4" s="111"/>
    </row>
    <row r="5" spans="1:14" ht="15" customHeight="1" thickBot="1" x14ac:dyDescent="0.25">
      <c r="A5" s="14"/>
      <c r="B5" s="74"/>
      <c r="C5" s="74"/>
      <c r="D5" s="74"/>
      <c r="E5" s="74"/>
      <c r="F5" s="74"/>
      <c r="G5" s="74"/>
      <c r="H5" s="111"/>
      <c r="J5" s="96"/>
      <c r="K5" s="96"/>
      <c r="L5" s="96"/>
      <c r="M5" s="96"/>
      <c r="N5" s="96"/>
    </row>
    <row r="6" spans="1:14" ht="18.75" customHeight="1" x14ac:dyDescent="0.25">
      <c r="A6" s="14"/>
      <c r="B6" s="130" t="s">
        <v>132</v>
      </c>
      <c r="C6" s="2" t="s">
        <v>180</v>
      </c>
      <c r="D6" s="21"/>
      <c r="E6" s="21"/>
      <c r="F6" s="21"/>
      <c r="G6" s="21"/>
      <c r="H6" s="111"/>
      <c r="J6" s="338" t="s">
        <v>175</v>
      </c>
      <c r="K6" s="339"/>
      <c r="L6" s="339"/>
      <c r="M6" s="339"/>
      <c r="N6" s="340"/>
    </row>
    <row r="7" spans="1:14" ht="19" x14ac:dyDescent="0.25">
      <c r="A7" s="14"/>
      <c r="B7" s="130"/>
      <c r="C7" s="21"/>
      <c r="D7" s="21"/>
      <c r="E7" s="21"/>
      <c r="F7" s="21"/>
      <c r="G7" s="21"/>
      <c r="H7" s="111"/>
      <c r="J7" s="341"/>
      <c r="K7" s="342"/>
      <c r="L7" s="342"/>
      <c r="M7" s="342"/>
      <c r="N7" s="343"/>
    </row>
    <row r="8" spans="1:14" ht="19" x14ac:dyDescent="0.25">
      <c r="A8" s="14"/>
      <c r="B8" s="130" t="s">
        <v>133</v>
      </c>
      <c r="C8" s="21" t="s">
        <v>166</v>
      </c>
      <c r="D8" s="21"/>
      <c r="E8" s="21"/>
      <c r="F8" s="21"/>
      <c r="G8" s="21"/>
      <c r="H8" s="111"/>
      <c r="J8" s="341"/>
      <c r="K8" s="342"/>
      <c r="L8" s="342"/>
      <c r="M8" s="342"/>
      <c r="N8" s="343"/>
    </row>
    <row r="9" spans="1:14" ht="19" x14ac:dyDescent="0.25">
      <c r="A9" s="14"/>
      <c r="B9" s="130"/>
      <c r="C9" s="21"/>
      <c r="D9" s="21"/>
      <c r="E9" s="21"/>
      <c r="F9" s="21"/>
      <c r="G9" s="21"/>
      <c r="H9" s="111"/>
      <c r="J9" s="341"/>
      <c r="K9" s="342"/>
      <c r="L9" s="342"/>
      <c r="M9" s="342"/>
      <c r="N9" s="343"/>
    </row>
    <row r="10" spans="1:14" ht="20" thickBot="1" x14ac:dyDescent="0.3">
      <c r="A10" s="14"/>
      <c r="B10" s="130" t="s">
        <v>134</v>
      </c>
      <c r="C10" s="2" t="s">
        <v>201</v>
      </c>
      <c r="D10" s="131"/>
      <c r="E10" s="21"/>
      <c r="F10" s="21"/>
      <c r="G10" s="21"/>
      <c r="H10" s="111"/>
      <c r="J10" s="344"/>
      <c r="K10" s="345"/>
      <c r="L10" s="345"/>
      <c r="M10" s="345"/>
      <c r="N10" s="346"/>
    </row>
    <row r="11" spans="1:14" ht="19" x14ac:dyDescent="0.25">
      <c r="A11" s="14"/>
      <c r="B11" s="130"/>
      <c r="C11" s="21"/>
      <c r="D11" s="21"/>
      <c r="E11" s="21"/>
      <c r="F11" s="21"/>
      <c r="G11" s="21"/>
      <c r="H11" s="111"/>
      <c r="J11" s="94"/>
      <c r="K11" s="94"/>
      <c r="L11" s="94"/>
      <c r="M11" s="94"/>
      <c r="N11" s="94"/>
    </row>
    <row r="12" spans="1:14" ht="19" x14ac:dyDescent="0.25">
      <c r="A12" s="14"/>
      <c r="B12" s="130" t="s">
        <v>135</v>
      </c>
      <c r="C12" s="21" t="s">
        <v>98</v>
      </c>
      <c r="D12" s="21"/>
      <c r="E12" s="21"/>
      <c r="F12" s="21"/>
      <c r="G12" s="21"/>
      <c r="H12" s="111"/>
      <c r="J12" s="94"/>
      <c r="K12" s="94"/>
      <c r="L12" s="94"/>
      <c r="M12" s="94"/>
      <c r="N12" s="94"/>
    </row>
    <row r="13" spans="1:14" ht="19" x14ac:dyDescent="0.25">
      <c r="A13" s="14"/>
      <c r="B13" s="130"/>
      <c r="C13" s="21"/>
      <c r="D13" s="21"/>
      <c r="E13" s="21"/>
      <c r="F13" s="21"/>
      <c r="G13" s="21"/>
      <c r="H13" s="111"/>
      <c r="J13" s="94"/>
      <c r="K13" s="94"/>
      <c r="L13" s="94"/>
      <c r="M13" s="94"/>
      <c r="N13" s="94"/>
    </row>
    <row r="14" spans="1:14" ht="19" x14ac:dyDescent="0.25">
      <c r="A14" s="14"/>
      <c r="B14" s="130"/>
      <c r="C14" s="132" t="s">
        <v>96</v>
      </c>
      <c r="D14" s="133" t="s">
        <v>107</v>
      </c>
      <c r="E14" s="134"/>
      <c r="F14" s="135"/>
      <c r="G14" s="21"/>
      <c r="H14" s="111"/>
      <c r="J14" s="94"/>
      <c r="K14" s="94"/>
      <c r="L14" s="94"/>
      <c r="M14" s="94"/>
      <c r="N14" s="94"/>
    </row>
    <row r="15" spans="1:14" ht="19" x14ac:dyDescent="0.25">
      <c r="A15" s="14"/>
      <c r="B15" s="96"/>
      <c r="C15" s="136" t="s">
        <v>97</v>
      </c>
      <c r="D15" s="137" t="s">
        <v>108</v>
      </c>
      <c r="E15" s="134"/>
      <c r="F15" s="134"/>
      <c r="G15" s="21"/>
      <c r="H15" s="111"/>
      <c r="J15" s="94"/>
      <c r="K15" s="94"/>
      <c r="L15" s="94"/>
      <c r="M15" s="94"/>
      <c r="N15" s="94"/>
    </row>
    <row r="16" spans="1:14" ht="19" x14ac:dyDescent="0.25">
      <c r="A16" s="14"/>
      <c r="B16" s="96"/>
      <c r="C16" s="21"/>
      <c r="D16" s="21"/>
      <c r="E16" s="21"/>
      <c r="F16" s="21"/>
      <c r="G16" s="21"/>
      <c r="H16" s="111"/>
      <c r="J16" s="96"/>
      <c r="K16" s="96"/>
      <c r="L16" s="96"/>
      <c r="M16" s="96"/>
      <c r="N16" s="96"/>
    </row>
    <row r="17" spans="1:10" ht="19" x14ac:dyDescent="0.25">
      <c r="A17" s="14"/>
      <c r="B17" s="130" t="s">
        <v>136</v>
      </c>
      <c r="C17" s="138" t="s">
        <v>167</v>
      </c>
      <c r="D17" s="21"/>
      <c r="E17" s="21"/>
      <c r="F17" s="21"/>
      <c r="G17" s="21"/>
      <c r="H17" s="111"/>
    </row>
    <row r="18" spans="1:10" ht="19" x14ac:dyDescent="0.25">
      <c r="A18" s="14"/>
      <c r="B18" s="96"/>
      <c r="C18" s="21"/>
      <c r="D18" s="21"/>
      <c r="E18" s="21"/>
      <c r="F18" s="21"/>
      <c r="G18" s="21"/>
      <c r="H18" s="111"/>
    </row>
    <row r="19" spans="1:10" ht="7.5" customHeight="1" x14ac:dyDescent="0.25">
      <c r="A19" s="14"/>
      <c r="B19" s="26"/>
      <c r="C19" s="26"/>
      <c r="D19" s="26"/>
      <c r="E19" s="26"/>
      <c r="F19" s="26"/>
      <c r="G19" s="26"/>
      <c r="H19" s="111"/>
    </row>
    <row r="20" spans="1:10" x14ac:dyDescent="0.2">
      <c r="A20" s="103"/>
      <c r="B20" s="73"/>
      <c r="C20" s="73"/>
      <c r="D20" s="73"/>
      <c r="E20" s="73"/>
      <c r="F20" s="73"/>
      <c r="G20" s="73"/>
      <c r="H20" s="73"/>
      <c r="I20" s="73"/>
      <c r="J20" s="73"/>
    </row>
    <row r="21" spans="1:10" x14ac:dyDescent="0.2">
      <c r="A21" s="103"/>
      <c r="B21" s="74"/>
      <c r="C21" s="74"/>
      <c r="D21" s="73"/>
      <c r="E21" s="73"/>
      <c r="F21" s="73"/>
      <c r="G21" s="73"/>
      <c r="H21" s="73"/>
      <c r="I21" s="73"/>
      <c r="J21" s="73"/>
    </row>
    <row r="22" spans="1:10" ht="19" x14ac:dyDescent="0.25">
      <c r="A22" s="73"/>
      <c r="B22" s="118"/>
      <c r="C22" s="74"/>
      <c r="D22" s="73"/>
      <c r="E22" s="73"/>
      <c r="F22" s="73"/>
      <c r="G22" s="73"/>
      <c r="H22" s="73"/>
      <c r="I22" s="73"/>
      <c r="J22" s="73"/>
    </row>
    <row r="23" spans="1:10" ht="19" x14ac:dyDescent="0.25">
      <c r="A23" s="73"/>
      <c r="B23" s="118"/>
      <c r="C23" s="74"/>
      <c r="D23" s="73"/>
      <c r="E23" s="73"/>
      <c r="F23" s="73"/>
      <c r="G23" s="73"/>
      <c r="H23" s="73"/>
      <c r="I23" s="73"/>
      <c r="J23" s="73"/>
    </row>
    <row r="24" spans="1:10" ht="19" x14ac:dyDescent="0.25">
      <c r="A24" s="73"/>
      <c r="B24" s="118"/>
      <c r="C24" s="74"/>
      <c r="D24" s="73"/>
      <c r="E24" s="73"/>
      <c r="F24" s="73"/>
      <c r="G24" s="73"/>
      <c r="H24" s="73"/>
      <c r="I24" s="73"/>
      <c r="J24" s="73"/>
    </row>
    <row r="25" spans="1:10" ht="19" x14ac:dyDescent="0.25">
      <c r="B25" s="130"/>
      <c r="C25" s="96"/>
    </row>
    <row r="26" spans="1:10" x14ac:dyDescent="0.2">
      <c r="B26" s="96"/>
      <c r="C26" s="96"/>
    </row>
    <row r="27" spans="1:10" x14ac:dyDescent="0.2">
      <c r="B27" s="96"/>
      <c r="C27" s="96"/>
    </row>
  </sheetData>
  <mergeCells count="2">
    <mergeCell ref="B2:G3"/>
    <mergeCell ref="J6:N10"/>
  </mergeCells>
  <hyperlinks>
    <hyperlink ref="C6" r:id="rId1" xr:uid="{E77CB0E3-49B2-E14A-BE62-34BECD3AC672}"/>
    <hyperlink ref="C10" r:id="rId2" xr:uid="{DECEBF15-F325-5843-916A-FEAD150A6406}"/>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Expense Planner</vt:lpstr>
      <vt:lpstr>M1 Loan Planner</vt:lpstr>
      <vt:lpstr>M2 Loan Planner</vt:lpstr>
      <vt:lpstr>M3 Loan Planner</vt:lpstr>
      <vt:lpstr>M4 Loan Planner</vt:lpstr>
      <vt:lpstr>PLUS Instructions</vt:lpstr>
      <vt:lpstr>Loan Review Instructions</vt:lpstr>
      <vt:lpstr>Revision Instructions</vt:lpstr>
      <vt:lpstr>What's Next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Microsoft Office User</cp:lastModifiedBy>
  <cp:lastPrinted>2016-02-16T20:13:00Z</cp:lastPrinted>
  <dcterms:created xsi:type="dcterms:W3CDTF">2015-12-21T17:58:00Z</dcterms:created>
  <dcterms:modified xsi:type="dcterms:W3CDTF">2022-03-10T15:09:41Z</dcterms:modified>
</cp:coreProperties>
</file>