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20100" windowHeight="9264"/>
  </bookViews>
  <sheets>
    <sheet name="2007-2008 degrees UG" sheetId="1" r:id="rId1"/>
  </sheets>
  <calcPr calcId="144525"/>
</workbook>
</file>

<file path=xl/calcChain.xml><?xml version="1.0" encoding="utf-8"?>
<calcChain xmlns="http://schemas.openxmlformats.org/spreadsheetml/2006/main">
  <c r="F5" i="1" l="1"/>
  <c r="I5" i="1"/>
  <c r="L5" i="1"/>
  <c r="O5" i="1"/>
  <c r="R5" i="1"/>
  <c r="U5" i="1"/>
  <c r="X5" i="1"/>
  <c r="Y5" i="1"/>
  <c r="Z5" i="1"/>
  <c r="AA5" i="1"/>
  <c r="F8" i="1"/>
  <c r="I8" i="1"/>
  <c r="L8" i="1"/>
  <c r="AA8" i="1" s="1"/>
  <c r="O8" i="1"/>
  <c r="R8" i="1"/>
  <c r="U8" i="1"/>
  <c r="X8" i="1"/>
  <c r="Y8" i="1"/>
  <c r="Z8" i="1"/>
  <c r="F9" i="1"/>
  <c r="I9" i="1"/>
  <c r="L9" i="1"/>
  <c r="O9" i="1"/>
  <c r="R9" i="1"/>
  <c r="U9" i="1"/>
  <c r="X9" i="1"/>
  <c r="Y9" i="1"/>
  <c r="Z9" i="1"/>
  <c r="AA9" i="1"/>
  <c r="F10" i="1"/>
  <c r="I10" i="1"/>
  <c r="L10" i="1"/>
  <c r="AA10" i="1" s="1"/>
  <c r="O10" i="1"/>
  <c r="R10" i="1"/>
  <c r="U10" i="1"/>
  <c r="X10" i="1"/>
  <c r="Y10" i="1"/>
  <c r="Z10" i="1"/>
  <c r="F11" i="1"/>
  <c r="I11" i="1"/>
  <c r="I14" i="1" s="1"/>
  <c r="L11" i="1"/>
  <c r="O11" i="1"/>
  <c r="R11" i="1"/>
  <c r="U11" i="1"/>
  <c r="X11" i="1"/>
  <c r="Y11" i="1"/>
  <c r="Z11" i="1"/>
  <c r="AA11" i="1"/>
  <c r="F12" i="1"/>
  <c r="I12" i="1"/>
  <c r="L12" i="1"/>
  <c r="L14" i="1" s="1"/>
  <c r="O12" i="1"/>
  <c r="R12" i="1"/>
  <c r="U12" i="1"/>
  <c r="X12" i="1"/>
  <c r="Y12" i="1"/>
  <c r="Z12" i="1"/>
  <c r="F13" i="1"/>
  <c r="I13" i="1"/>
  <c r="L13" i="1"/>
  <c r="O13" i="1"/>
  <c r="R13" i="1"/>
  <c r="U13" i="1"/>
  <c r="U14" i="1" s="1"/>
  <c r="X13" i="1"/>
  <c r="Y13" i="1"/>
  <c r="Z13" i="1"/>
  <c r="AA13" i="1"/>
  <c r="D14" i="1"/>
  <c r="E14" i="1"/>
  <c r="F14" i="1"/>
  <c r="G14" i="1"/>
  <c r="Y14" i="1" s="1"/>
  <c r="H14" i="1"/>
  <c r="J14" i="1"/>
  <c r="K14" i="1"/>
  <c r="M14" i="1"/>
  <c r="N14" i="1"/>
  <c r="O14" i="1"/>
  <c r="P14" i="1"/>
  <c r="Q14" i="1"/>
  <c r="R14" i="1"/>
  <c r="S14" i="1"/>
  <c r="T14" i="1"/>
  <c r="V14" i="1"/>
  <c r="W14" i="1"/>
  <c r="X14" i="1"/>
  <c r="Z14" i="1"/>
  <c r="F16" i="1"/>
  <c r="I16" i="1"/>
  <c r="L16" i="1"/>
  <c r="AA16" i="1" s="1"/>
  <c r="O16" i="1"/>
  <c r="O19" i="1" s="1"/>
  <c r="R16" i="1"/>
  <c r="U16" i="1"/>
  <c r="X16" i="1"/>
  <c r="Y16" i="1"/>
  <c r="Z16" i="1"/>
  <c r="F17" i="1"/>
  <c r="F19" i="1" s="1"/>
  <c r="I17" i="1"/>
  <c r="L17" i="1"/>
  <c r="O17" i="1"/>
  <c r="R17" i="1"/>
  <c r="R19" i="1" s="1"/>
  <c r="U17" i="1"/>
  <c r="X17" i="1"/>
  <c r="Y17" i="1"/>
  <c r="Z17" i="1"/>
  <c r="AA17" i="1"/>
  <c r="F18" i="1"/>
  <c r="I18" i="1"/>
  <c r="L18" i="1"/>
  <c r="AA18" i="1" s="1"/>
  <c r="O18" i="1"/>
  <c r="R18" i="1"/>
  <c r="U18" i="1"/>
  <c r="X18" i="1"/>
  <c r="Y18" i="1"/>
  <c r="Z18" i="1"/>
  <c r="D19" i="1"/>
  <c r="E19" i="1"/>
  <c r="Z19" i="1" s="1"/>
  <c r="G19" i="1"/>
  <c r="H19" i="1"/>
  <c r="I19" i="1"/>
  <c r="J19" i="1"/>
  <c r="K19" i="1"/>
  <c r="L19" i="1"/>
  <c r="M19" i="1"/>
  <c r="N19" i="1"/>
  <c r="P19" i="1"/>
  <c r="Q19" i="1"/>
  <c r="S19" i="1"/>
  <c r="T19" i="1"/>
  <c r="U19" i="1"/>
  <c r="V19" i="1"/>
  <c r="W19" i="1"/>
  <c r="X19" i="1"/>
  <c r="Y19" i="1"/>
  <c r="F21" i="1"/>
  <c r="I21" i="1"/>
  <c r="L21" i="1"/>
  <c r="O21" i="1"/>
  <c r="R21" i="1"/>
  <c r="U21" i="1"/>
  <c r="X21" i="1"/>
  <c r="Y21" i="1"/>
  <c r="Z21" i="1"/>
  <c r="AA21" i="1"/>
  <c r="F23" i="1"/>
  <c r="I23" i="1"/>
  <c r="L23" i="1"/>
  <c r="AA23" i="1" s="1"/>
  <c r="O23" i="1"/>
  <c r="O28" i="1" s="1"/>
  <c r="R23" i="1"/>
  <c r="U23" i="1"/>
  <c r="X23" i="1"/>
  <c r="Y23" i="1"/>
  <c r="Z23" i="1"/>
  <c r="F24" i="1"/>
  <c r="F28" i="1" s="1"/>
  <c r="I24" i="1"/>
  <c r="L24" i="1"/>
  <c r="O24" i="1"/>
  <c r="R24" i="1"/>
  <c r="R28" i="1" s="1"/>
  <c r="U24" i="1"/>
  <c r="X24" i="1"/>
  <c r="Y24" i="1"/>
  <c r="Z24" i="1"/>
  <c r="Z28" i="1" s="1"/>
  <c r="AA24" i="1"/>
  <c r="F25" i="1"/>
  <c r="I25" i="1"/>
  <c r="L25" i="1"/>
  <c r="AA25" i="1" s="1"/>
  <c r="O25" i="1"/>
  <c r="R25" i="1"/>
  <c r="U25" i="1"/>
  <c r="X25" i="1"/>
  <c r="Y25" i="1"/>
  <c r="Z25" i="1"/>
  <c r="F26" i="1"/>
  <c r="I26" i="1"/>
  <c r="L26" i="1"/>
  <c r="O26" i="1"/>
  <c r="R26" i="1"/>
  <c r="U26" i="1"/>
  <c r="X26" i="1"/>
  <c r="Y26" i="1"/>
  <c r="Z26" i="1"/>
  <c r="AA26" i="1"/>
  <c r="F27" i="1"/>
  <c r="I27" i="1"/>
  <c r="L27" i="1"/>
  <c r="AA27" i="1" s="1"/>
  <c r="O27" i="1"/>
  <c r="R27" i="1"/>
  <c r="U27" i="1"/>
  <c r="X27" i="1"/>
  <c r="Y27" i="1"/>
  <c r="Z27" i="1"/>
  <c r="D28" i="1"/>
  <c r="E28" i="1"/>
  <c r="G28" i="1"/>
  <c r="H28" i="1"/>
  <c r="I28" i="1"/>
  <c r="J28" i="1"/>
  <c r="K28" i="1"/>
  <c r="L28" i="1"/>
  <c r="M28" i="1"/>
  <c r="N28" i="1"/>
  <c r="P28" i="1"/>
  <c r="Q28" i="1"/>
  <c r="S28" i="1"/>
  <c r="T28" i="1"/>
  <c r="U28" i="1"/>
  <c r="V28" i="1"/>
  <c r="W28" i="1"/>
  <c r="X28" i="1"/>
  <c r="Y28" i="1"/>
  <c r="F30" i="1"/>
  <c r="F32" i="1" s="1"/>
  <c r="I30" i="1"/>
  <c r="L30" i="1"/>
  <c r="O30" i="1"/>
  <c r="R30" i="1"/>
  <c r="R32" i="1" s="1"/>
  <c r="U30" i="1"/>
  <c r="X30" i="1"/>
  <c r="Y30" i="1"/>
  <c r="Z30" i="1"/>
  <c r="AA30" i="1"/>
  <c r="AA32" i="1" s="1"/>
  <c r="F31" i="1"/>
  <c r="I31" i="1"/>
  <c r="L31" i="1"/>
  <c r="AA31" i="1" s="1"/>
  <c r="O31" i="1"/>
  <c r="O32" i="1" s="1"/>
  <c r="R31" i="1"/>
  <c r="U31" i="1"/>
  <c r="X31" i="1"/>
  <c r="Y31" i="1"/>
  <c r="Z31" i="1"/>
  <c r="D32" i="1"/>
  <c r="E32" i="1"/>
  <c r="Z32" i="1" s="1"/>
  <c r="G32" i="1"/>
  <c r="H32" i="1"/>
  <c r="I32" i="1"/>
  <c r="J32" i="1"/>
  <c r="K32" i="1"/>
  <c r="L32" i="1"/>
  <c r="M32" i="1"/>
  <c r="N32" i="1"/>
  <c r="P32" i="1"/>
  <c r="Q32" i="1"/>
  <c r="S32" i="1"/>
  <c r="T32" i="1"/>
  <c r="U32" i="1"/>
  <c r="V32" i="1"/>
  <c r="W32" i="1"/>
  <c r="X32" i="1"/>
  <c r="Y32" i="1"/>
  <c r="F34" i="1"/>
  <c r="I34" i="1"/>
  <c r="L34" i="1"/>
  <c r="O34" i="1"/>
  <c r="R34" i="1"/>
  <c r="U34" i="1"/>
  <c r="X34" i="1"/>
  <c r="Y34" i="1"/>
  <c r="Z34" i="1"/>
  <c r="AA34" i="1"/>
  <c r="F36" i="1"/>
  <c r="I36" i="1"/>
  <c r="L36" i="1"/>
  <c r="AA36" i="1" s="1"/>
  <c r="O36" i="1"/>
  <c r="R36" i="1"/>
  <c r="U36" i="1"/>
  <c r="X36" i="1"/>
  <c r="Y36" i="1"/>
  <c r="Z36" i="1"/>
  <c r="F38" i="1"/>
  <c r="F40" i="1" s="1"/>
  <c r="I38" i="1"/>
  <c r="L38" i="1"/>
  <c r="O38" i="1"/>
  <c r="R38" i="1"/>
  <c r="R40" i="1" s="1"/>
  <c r="U38" i="1"/>
  <c r="X38" i="1"/>
  <c r="Y38" i="1"/>
  <c r="Z38" i="1"/>
  <c r="AA38" i="1"/>
  <c r="F39" i="1"/>
  <c r="I39" i="1"/>
  <c r="L39" i="1"/>
  <c r="AA39" i="1" s="1"/>
  <c r="O39" i="1"/>
  <c r="O40" i="1" s="1"/>
  <c r="R39" i="1"/>
  <c r="U39" i="1"/>
  <c r="X39" i="1"/>
  <c r="Y39" i="1"/>
  <c r="Z39" i="1"/>
  <c r="D40" i="1"/>
  <c r="E40" i="1"/>
  <c r="Z40" i="1" s="1"/>
  <c r="G40" i="1"/>
  <c r="H40" i="1"/>
  <c r="I40" i="1"/>
  <c r="J40" i="1"/>
  <c r="K40" i="1"/>
  <c r="L40" i="1"/>
  <c r="M40" i="1"/>
  <c r="N40" i="1"/>
  <c r="P40" i="1"/>
  <c r="Q40" i="1"/>
  <c r="S40" i="1"/>
  <c r="T40" i="1"/>
  <c r="U40" i="1"/>
  <c r="V40" i="1"/>
  <c r="W40" i="1"/>
  <c r="X40" i="1"/>
  <c r="Y40" i="1"/>
  <c r="F42" i="1"/>
  <c r="F50" i="1" s="1"/>
  <c r="I42" i="1"/>
  <c r="L42" i="1"/>
  <c r="O42" i="1"/>
  <c r="R42" i="1"/>
  <c r="R50" i="1" s="1"/>
  <c r="U42" i="1"/>
  <c r="X42" i="1"/>
  <c r="Y42" i="1"/>
  <c r="Z42" i="1"/>
  <c r="AA42" i="1"/>
  <c r="F43" i="1"/>
  <c r="I43" i="1"/>
  <c r="L43" i="1"/>
  <c r="AA43" i="1" s="1"/>
  <c r="O43" i="1"/>
  <c r="O50" i="1" s="1"/>
  <c r="R43" i="1"/>
  <c r="U43" i="1"/>
  <c r="X43" i="1"/>
  <c r="Y43" i="1"/>
  <c r="Z43" i="1"/>
  <c r="F44" i="1"/>
  <c r="I44" i="1"/>
  <c r="L44" i="1"/>
  <c r="O44" i="1"/>
  <c r="R44" i="1"/>
  <c r="U44" i="1"/>
  <c r="X44" i="1"/>
  <c r="Y44" i="1"/>
  <c r="Z44" i="1"/>
  <c r="AA44" i="1"/>
  <c r="F45" i="1"/>
  <c r="I45" i="1"/>
  <c r="L45" i="1"/>
  <c r="AA45" i="1" s="1"/>
  <c r="O45" i="1"/>
  <c r="R45" i="1"/>
  <c r="U45" i="1"/>
  <c r="X45" i="1"/>
  <c r="Y45" i="1"/>
  <c r="Z45" i="1"/>
  <c r="F46" i="1"/>
  <c r="I46" i="1"/>
  <c r="L46" i="1"/>
  <c r="O46" i="1"/>
  <c r="R46" i="1"/>
  <c r="U46" i="1"/>
  <c r="X46" i="1"/>
  <c r="Y46" i="1"/>
  <c r="Z46" i="1"/>
  <c r="AA46" i="1"/>
  <c r="F47" i="1"/>
  <c r="AA47" i="1" s="1"/>
  <c r="I47" i="1"/>
  <c r="L47" i="1"/>
  <c r="O47" i="1"/>
  <c r="R47" i="1"/>
  <c r="U47" i="1"/>
  <c r="X47" i="1"/>
  <c r="Y47" i="1"/>
  <c r="Z47" i="1"/>
  <c r="F48" i="1"/>
  <c r="I48" i="1"/>
  <c r="L48" i="1"/>
  <c r="O48" i="1"/>
  <c r="R48" i="1"/>
  <c r="U48" i="1"/>
  <c r="X48" i="1"/>
  <c r="Y48" i="1"/>
  <c r="Z48" i="1"/>
  <c r="AA48" i="1"/>
  <c r="F49" i="1"/>
  <c r="I49" i="1"/>
  <c r="L49" i="1"/>
  <c r="AA49" i="1" s="1"/>
  <c r="O49" i="1"/>
  <c r="R49" i="1"/>
  <c r="U49" i="1"/>
  <c r="X49" i="1"/>
  <c r="Y49" i="1"/>
  <c r="Z49" i="1"/>
  <c r="D50" i="1"/>
  <c r="E50" i="1"/>
  <c r="Z50" i="1" s="1"/>
  <c r="G50" i="1"/>
  <c r="H50" i="1"/>
  <c r="I50" i="1"/>
  <c r="J50" i="1"/>
  <c r="K50" i="1"/>
  <c r="L50" i="1"/>
  <c r="M50" i="1"/>
  <c r="N50" i="1"/>
  <c r="P50" i="1"/>
  <c r="Q50" i="1"/>
  <c r="S50" i="1"/>
  <c r="T50" i="1"/>
  <c r="U50" i="1"/>
  <c r="V50" i="1"/>
  <c r="W50" i="1"/>
  <c r="X50" i="1"/>
  <c r="Y50" i="1"/>
  <c r="F52" i="1"/>
  <c r="I52" i="1"/>
  <c r="I61" i="1" s="1"/>
  <c r="L52" i="1"/>
  <c r="O52" i="1"/>
  <c r="R52" i="1"/>
  <c r="U52" i="1"/>
  <c r="U61" i="1" s="1"/>
  <c r="X52" i="1"/>
  <c r="Y52" i="1"/>
  <c r="Z52" i="1"/>
  <c r="AA52" i="1"/>
  <c r="F53" i="1"/>
  <c r="AA53" i="1" s="1"/>
  <c r="I53" i="1"/>
  <c r="L53" i="1"/>
  <c r="L61" i="1" s="1"/>
  <c r="O53" i="1"/>
  <c r="R53" i="1"/>
  <c r="U53" i="1"/>
  <c r="X53" i="1"/>
  <c r="X61" i="1" s="1"/>
  <c r="Y53" i="1"/>
  <c r="Y61" i="1" s="1"/>
  <c r="Z53" i="1"/>
  <c r="F54" i="1"/>
  <c r="I54" i="1"/>
  <c r="L54" i="1"/>
  <c r="O54" i="1"/>
  <c r="R54" i="1"/>
  <c r="U54" i="1"/>
  <c r="X54" i="1"/>
  <c r="Y54" i="1"/>
  <c r="Z54" i="1"/>
  <c r="AA54" i="1"/>
  <c r="F55" i="1"/>
  <c r="I55" i="1"/>
  <c r="L55" i="1"/>
  <c r="AA55" i="1" s="1"/>
  <c r="O55" i="1"/>
  <c r="R55" i="1"/>
  <c r="U55" i="1"/>
  <c r="X55" i="1"/>
  <c r="Y55" i="1"/>
  <c r="Z55" i="1"/>
  <c r="F56" i="1"/>
  <c r="I56" i="1"/>
  <c r="L56" i="1"/>
  <c r="O56" i="1"/>
  <c r="R56" i="1"/>
  <c r="U56" i="1"/>
  <c r="X56" i="1"/>
  <c r="Y56" i="1"/>
  <c r="Z56" i="1"/>
  <c r="AA56" i="1"/>
  <c r="F57" i="1"/>
  <c r="I57" i="1"/>
  <c r="L57" i="1"/>
  <c r="AA57" i="1" s="1"/>
  <c r="O57" i="1"/>
  <c r="R57" i="1"/>
  <c r="U57" i="1"/>
  <c r="X57" i="1"/>
  <c r="Y57" i="1"/>
  <c r="Z57" i="1"/>
  <c r="F58" i="1"/>
  <c r="I58" i="1"/>
  <c r="L58" i="1"/>
  <c r="O58" i="1"/>
  <c r="R58" i="1"/>
  <c r="U58" i="1"/>
  <c r="X58" i="1"/>
  <c r="Y58" i="1"/>
  <c r="Z58" i="1"/>
  <c r="AA58" i="1"/>
  <c r="F59" i="1"/>
  <c r="I59" i="1"/>
  <c r="L59" i="1"/>
  <c r="AA59" i="1" s="1"/>
  <c r="O59" i="1"/>
  <c r="R59" i="1"/>
  <c r="U59" i="1"/>
  <c r="X59" i="1"/>
  <c r="Y59" i="1"/>
  <c r="Z59" i="1"/>
  <c r="F60" i="1"/>
  <c r="I60" i="1"/>
  <c r="L60" i="1"/>
  <c r="O60" i="1"/>
  <c r="R60" i="1"/>
  <c r="U60" i="1"/>
  <c r="X60" i="1"/>
  <c r="Y60" i="1"/>
  <c r="Z60" i="1"/>
  <c r="AA60" i="1"/>
  <c r="D61" i="1"/>
  <c r="E61" i="1"/>
  <c r="F61" i="1"/>
  <c r="G61" i="1"/>
  <c r="H61" i="1"/>
  <c r="J61" i="1"/>
  <c r="K61" i="1"/>
  <c r="M61" i="1"/>
  <c r="N61" i="1"/>
  <c r="O61" i="1"/>
  <c r="P61" i="1"/>
  <c r="Q61" i="1"/>
  <c r="R61" i="1"/>
  <c r="S61" i="1"/>
  <c r="T61" i="1"/>
  <c r="V61" i="1"/>
  <c r="W61" i="1"/>
  <c r="Z61" i="1"/>
  <c r="F63" i="1"/>
  <c r="AA63" i="1" s="1"/>
  <c r="I63" i="1"/>
  <c r="L63" i="1"/>
  <c r="O63" i="1"/>
  <c r="R63" i="1"/>
  <c r="U63" i="1"/>
  <c r="X63" i="1"/>
  <c r="Y63" i="1"/>
  <c r="Z63" i="1"/>
  <c r="F65" i="1"/>
  <c r="I65" i="1"/>
  <c r="L65" i="1"/>
  <c r="O65" i="1"/>
  <c r="R65" i="1"/>
  <c r="U65" i="1"/>
  <c r="X65" i="1"/>
  <c r="Y65" i="1"/>
  <c r="Z65" i="1"/>
  <c r="AA65" i="1"/>
  <c r="F67" i="1"/>
  <c r="I67" i="1"/>
  <c r="L67" i="1"/>
  <c r="O67" i="1"/>
  <c r="O70" i="1" s="1"/>
  <c r="R67" i="1"/>
  <c r="U67" i="1"/>
  <c r="X67" i="1"/>
  <c r="Y67" i="1"/>
  <c r="AA67" i="1" s="1"/>
  <c r="Z67" i="1"/>
  <c r="F68" i="1"/>
  <c r="F70" i="1" s="1"/>
  <c r="I68" i="1"/>
  <c r="L68" i="1"/>
  <c r="O68" i="1"/>
  <c r="R68" i="1"/>
  <c r="R70" i="1" s="1"/>
  <c r="U68" i="1"/>
  <c r="X68" i="1"/>
  <c r="Y68" i="1"/>
  <c r="Z68" i="1"/>
  <c r="AA68" i="1"/>
  <c r="F69" i="1"/>
  <c r="I69" i="1"/>
  <c r="L69" i="1"/>
  <c r="O69" i="1"/>
  <c r="R69" i="1"/>
  <c r="U69" i="1"/>
  <c r="X69" i="1"/>
  <c r="Y69" i="1"/>
  <c r="AA69" i="1" s="1"/>
  <c r="Z69" i="1"/>
  <c r="D70" i="1"/>
  <c r="E70" i="1"/>
  <c r="Z70" i="1" s="1"/>
  <c r="G70" i="1"/>
  <c r="H70" i="1"/>
  <c r="I70" i="1"/>
  <c r="J70" i="1"/>
  <c r="K70" i="1"/>
  <c r="L70" i="1"/>
  <c r="M70" i="1"/>
  <c r="N70" i="1"/>
  <c r="P70" i="1"/>
  <c r="Q70" i="1"/>
  <c r="S70" i="1"/>
  <c r="T70" i="1"/>
  <c r="U70" i="1"/>
  <c r="V70" i="1"/>
  <c r="W70" i="1"/>
  <c r="X70" i="1"/>
  <c r="Y70" i="1"/>
  <c r="F72" i="1"/>
  <c r="I72" i="1"/>
  <c r="L72" i="1"/>
  <c r="O72" i="1"/>
  <c r="R72" i="1"/>
  <c r="U72" i="1"/>
  <c r="X72" i="1"/>
  <c r="Y72" i="1"/>
  <c r="Z72" i="1"/>
  <c r="AA72" i="1"/>
  <c r="F74" i="1"/>
  <c r="I74" i="1"/>
  <c r="L74" i="1"/>
  <c r="L76" i="1" s="1"/>
  <c r="O74" i="1"/>
  <c r="R74" i="1"/>
  <c r="U74" i="1"/>
  <c r="X74" i="1"/>
  <c r="X76" i="1" s="1"/>
  <c r="X93" i="1" s="1"/>
  <c r="Y74" i="1"/>
  <c r="AA74" i="1" s="1"/>
  <c r="AA76" i="1" s="1"/>
  <c r="Z74" i="1"/>
  <c r="F75" i="1"/>
  <c r="I75" i="1"/>
  <c r="I76" i="1" s="1"/>
  <c r="L75" i="1"/>
  <c r="O75" i="1"/>
  <c r="R75" i="1"/>
  <c r="U75" i="1"/>
  <c r="U76" i="1" s="1"/>
  <c r="X75" i="1"/>
  <c r="Y75" i="1"/>
  <c r="Z75" i="1"/>
  <c r="AA75" i="1"/>
  <c r="D76" i="1"/>
  <c r="E76" i="1"/>
  <c r="F76" i="1"/>
  <c r="G76" i="1"/>
  <c r="Y76" i="1" s="1"/>
  <c r="H76" i="1"/>
  <c r="J76" i="1"/>
  <c r="K76" i="1"/>
  <c r="M76" i="1"/>
  <c r="N76" i="1"/>
  <c r="O76" i="1"/>
  <c r="P76" i="1"/>
  <c r="Q76" i="1"/>
  <c r="R76" i="1"/>
  <c r="S76" i="1"/>
  <c r="T76" i="1"/>
  <c r="V76" i="1"/>
  <c r="W76" i="1"/>
  <c r="Z76" i="1" s="1"/>
  <c r="F78" i="1"/>
  <c r="I78" i="1"/>
  <c r="L78" i="1"/>
  <c r="O78" i="1"/>
  <c r="O81" i="1" s="1"/>
  <c r="R78" i="1"/>
  <c r="U78" i="1"/>
  <c r="X78" i="1"/>
  <c r="Y78" i="1"/>
  <c r="AA78" i="1" s="1"/>
  <c r="Z78" i="1"/>
  <c r="F79" i="1"/>
  <c r="F81" i="1" s="1"/>
  <c r="I79" i="1"/>
  <c r="L79" i="1"/>
  <c r="O79" i="1"/>
  <c r="R79" i="1"/>
  <c r="R81" i="1" s="1"/>
  <c r="U79" i="1"/>
  <c r="X79" i="1"/>
  <c r="Y79" i="1"/>
  <c r="Z79" i="1"/>
  <c r="AA79" i="1"/>
  <c r="F80" i="1"/>
  <c r="I80" i="1"/>
  <c r="L80" i="1"/>
  <c r="O80" i="1"/>
  <c r="R80" i="1"/>
  <c r="U80" i="1"/>
  <c r="X80" i="1"/>
  <c r="Y80" i="1"/>
  <c r="AA80" i="1" s="1"/>
  <c r="Z80" i="1"/>
  <c r="D81" i="1"/>
  <c r="D93" i="1" s="1"/>
  <c r="E81" i="1"/>
  <c r="Z81" i="1" s="1"/>
  <c r="G81" i="1"/>
  <c r="H81" i="1"/>
  <c r="H93" i="1" s="1"/>
  <c r="I81" i="1"/>
  <c r="J81" i="1"/>
  <c r="K81" i="1"/>
  <c r="L81" i="1"/>
  <c r="M81" i="1"/>
  <c r="M93" i="1" s="1"/>
  <c r="N81" i="1"/>
  <c r="P81" i="1"/>
  <c r="P93" i="1" s="1"/>
  <c r="Q81" i="1"/>
  <c r="Q93" i="1" s="1"/>
  <c r="S81" i="1"/>
  <c r="T81" i="1"/>
  <c r="T93" i="1" s="1"/>
  <c r="U81" i="1"/>
  <c r="V81" i="1"/>
  <c r="W81" i="1"/>
  <c r="X81" i="1"/>
  <c r="Y81" i="1"/>
  <c r="F83" i="1"/>
  <c r="F89" i="1" s="1"/>
  <c r="I83" i="1"/>
  <c r="L83" i="1"/>
  <c r="O83" i="1"/>
  <c r="R83" i="1"/>
  <c r="R89" i="1" s="1"/>
  <c r="U83" i="1"/>
  <c r="X83" i="1"/>
  <c r="Y83" i="1"/>
  <c r="Z83" i="1"/>
  <c r="AA83" i="1"/>
  <c r="F84" i="1"/>
  <c r="I84" i="1"/>
  <c r="L84" i="1"/>
  <c r="O84" i="1"/>
  <c r="O89" i="1" s="1"/>
  <c r="R84" i="1"/>
  <c r="U84" i="1"/>
  <c r="X84" i="1"/>
  <c r="Y84" i="1"/>
  <c r="AA84" i="1" s="1"/>
  <c r="Z84" i="1"/>
  <c r="F85" i="1"/>
  <c r="I85" i="1"/>
  <c r="L85" i="1"/>
  <c r="O85" i="1"/>
  <c r="R85" i="1"/>
  <c r="U85" i="1"/>
  <c r="X85" i="1"/>
  <c r="Y85" i="1"/>
  <c r="Z85" i="1"/>
  <c r="AA85" i="1"/>
  <c r="F86" i="1"/>
  <c r="I86" i="1"/>
  <c r="L86" i="1"/>
  <c r="O86" i="1"/>
  <c r="R86" i="1"/>
  <c r="U86" i="1"/>
  <c r="X86" i="1"/>
  <c r="Y86" i="1"/>
  <c r="AA86" i="1" s="1"/>
  <c r="Z86" i="1"/>
  <c r="F87" i="1"/>
  <c r="I87" i="1"/>
  <c r="L87" i="1"/>
  <c r="O87" i="1"/>
  <c r="R87" i="1"/>
  <c r="U87" i="1"/>
  <c r="X87" i="1"/>
  <c r="Y87" i="1"/>
  <c r="Z87" i="1"/>
  <c r="AA87" i="1"/>
  <c r="F88" i="1"/>
  <c r="I88" i="1"/>
  <c r="L88" i="1"/>
  <c r="O88" i="1"/>
  <c r="R88" i="1"/>
  <c r="U88" i="1"/>
  <c r="X88" i="1"/>
  <c r="Y88" i="1"/>
  <c r="AA88" i="1" s="1"/>
  <c r="Z88" i="1"/>
  <c r="D89" i="1"/>
  <c r="E89" i="1"/>
  <c r="Z89" i="1" s="1"/>
  <c r="G89" i="1"/>
  <c r="H89" i="1"/>
  <c r="I89" i="1"/>
  <c r="J89" i="1"/>
  <c r="K89" i="1"/>
  <c r="L89" i="1"/>
  <c r="M89" i="1"/>
  <c r="N89" i="1"/>
  <c r="P89" i="1"/>
  <c r="Q89" i="1"/>
  <c r="S89" i="1"/>
  <c r="T89" i="1"/>
  <c r="U89" i="1"/>
  <c r="V89" i="1"/>
  <c r="W89" i="1"/>
  <c r="X89" i="1"/>
  <c r="Y89" i="1"/>
  <c r="F91" i="1"/>
  <c r="I91" i="1"/>
  <c r="L91" i="1"/>
  <c r="O91" i="1"/>
  <c r="R91" i="1"/>
  <c r="U91" i="1"/>
  <c r="X91" i="1"/>
  <c r="Y91" i="1"/>
  <c r="Z91" i="1"/>
  <c r="AA91" i="1"/>
  <c r="G93" i="1"/>
  <c r="J93" i="1"/>
  <c r="K93" i="1"/>
  <c r="N93" i="1"/>
  <c r="S93" i="1"/>
  <c r="V93" i="1"/>
  <c r="W93" i="1"/>
  <c r="F97" i="1"/>
  <c r="AA97" i="1" s="1"/>
  <c r="AA99" i="1" s="1"/>
  <c r="I97" i="1"/>
  <c r="L97" i="1"/>
  <c r="L99" i="1" s="1"/>
  <c r="O97" i="1"/>
  <c r="R97" i="1"/>
  <c r="U97" i="1"/>
  <c r="X97" i="1"/>
  <c r="X99" i="1" s="1"/>
  <c r="Y97" i="1"/>
  <c r="Z97" i="1"/>
  <c r="F98" i="1"/>
  <c r="I98" i="1"/>
  <c r="I99" i="1" s="1"/>
  <c r="L98" i="1"/>
  <c r="O98" i="1"/>
  <c r="R98" i="1"/>
  <c r="U98" i="1"/>
  <c r="U99" i="1" s="1"/>
  <c r="X98" i="1"/>
  <c r="Y98" i="1"/>
  <c r="Z98" i="1"/>
  <c r="AA98" i="1"/>
  <c r="D99" i="1"/>
  <c r="E99" i="1"/>
  <c r="F99" i="1"/>
  <c r="G99" i="1"/>
  <c r="H99" i="1"/>
  <c r="J99" i="1"/>
  <c r="K99" i="1"/>
  <c r="M99" i="1"/>
  <c r="N99" i="1"/>
  <c r="Z99" i="1" s="1"/>
  <c r="O99" i="1"/>
  <c r="P99" i="1"/>
  <c r="Q99" i="1"/>
  <c r="R99" i="1"/>
  <c r="S99" i="1"/>
  <c r="T99" i="1"/>
  <c r="V99" i="1"/>
  <c r="W99" i="1"/>
  <c r="F101" i="1"/>
  <c r="AA101" i="1" s="1"/>
  <c r="I101" i="1"/>
  <c r="L101" i="1"/>
  <c r="L103" i="1" s="1"/>
  <c r="O101" i="1"/>
  <c r="R101" i="1"/>
  <c r="U101" i="1"/>
  <c r="X101" i="1"/>
  <c r="X103" i="1" s="1"/>
  <c r="Y101" i="1"/>
  <c r="Z101" i="1"/>
  <c r="F102" i="1"/>
  <c r="AA102" i="1" s="1"/>
  <c r="I102" i="1"/>
  <c r="L102" i="1"/>
  <c r="O102" i="1"/>
  <c r="R102" i="1"/>
  <c r="R103" i="1" s="1"/>
  <c r="U102" i="1"/>
  <c r="X102" i="1"/>
  <c r="Y102" i="1"/>
  <c r="Z102" i="1"/>
  <c r="D103" i="1"/>
  <c r="E103" i="1"/>
  <c r="F103" i="1"/>
  <c r="G103" i="1"/>
  <c r="H103" i="1"/>
  <c r="J103" i="1"/>
  <c r="K103" i="1"/>
  <c r="M103" i="1"/>
  <c r="N103" i="1"/>
  <c r="O103" i="1"/>
  <c r="P103" i="1"/>
  <c r="Q103" i="1"/>
  <c r="S103" i="1"/>
  <c r="T103" i="1"/>
  <c r="V103" i="1"/>
  <c r="W103" i="1"/>
  <c r="Z103" i="1"/>
  <c r="F105" i="1"/>
  <c r="I105" i="1"/>
  <c r="L105" i="1"/>
  <c r="O105" i="1"/>
  <c r="R105" i="1"/>
  <c r="U105" i="1"/>
  <c r="X105" i="1"/>
  <c r="Y105" i="1"/>
  <c r="Z105" i="1"/>
  <c r="F107" i="1"/>
  <c r="I107" i="1"/>
  <c r="L107" i="1"/>
  <c r="O107" i="1"/>
  <c r="R107" i="1"/>
  <c r="U107" i="1"/>
  <c r="X107" i="1"/>
  <c r="Y107" i="1"/>
  <c r="Z107" i="1"/>
  <c r="AA107" i="1"/>
  <c r="F109" i="1"/>
  <c r="I109" i="1"/>
  <c r="L109" i="1"/>
  <c r="O109" i="1"/>
  <c r="R109" i="1"/>
  <c r="U109" i="1"/>
  <c r="X109" i="1"/>
  <c r="Y109" i="1"/>
  <c r="Z109" i="1"/>
  <c r="F111" i="1"/>
  <c r="I111" i="1"/>
  <c r="L111" i="1"/>
  <c r="O111" i="1"/>
  <c r="R111" i="1"/>
  <c r="U111" i="1"/>
  <c r="X111" i="1"/>
  <c r="Y111" i="1"/>
  <c r="Z111" i="1"/>
  <c r="AA111" i="1"/>
  <c r="F113" i="1"/>
  <c r="AA113" i="1" s="1"/>
  <c r="I113" i="1"/>
  <c r="L113" i="1"/>
  <c r="O113" i="1"/>
  <c r="R113" i="1"/>
  <c r="U113" i="1"/>
  <c r="X113" i="1"/>
  <c r="Y113" i="1"/>
  <c r="Z113" i="1"/>
  <c r="F115" i="1"/>
  <c r="AA115" i="1" s="1"/>
  <c r="I115" i="1"/>
  <c r="L115" i="1"/>
  <c r="O115" i="1"/>
  <c r="R115" i="1"/>
  <c r="R117" i="1" s="1"/>
  <c r="U115" i="1"/>
  <c r="X115" i="1"/>
  <c r="Y115" i="1"/>
  <c r="Z115" i="1"/>
  <c r="D117" i="1"/>
  <c r="E117" i="1"/>
  <c r="F117" i="1"/>
  <c r="G117" i="1"/>
  <c r="H117" i="1"/>
  <c r="J117" i="1"/>
  <c r="K117" i="1"/>
  <c r="M117" i="1"/>
  <c r="N117" i="1"/>
  <c r="O117" i="1"/>
  <c r="P117" i="1"/>
  <c r="Q117" i="1"/>
  <c r="S117" i="1"/>
  <c r="T117" i="1"/>
  <c r="V117" i="1"/>
  <c r="W117" i="1"/>
  <c r="Z117" i="1"/>
  <c r="F121" i="1"/>
  <c r="I121" i="1"/>
  <c r="L121" i="1"/>
  <c r="L123" i="1" s="1"/>
  <c r="O121" i="1"/>
  <c r="O123" i="1" s="1"/>
  <c r="R121" i="1"/>
  <c r="U121" i="1"/>
  <c r="X121" i="1"/>
  <c r="X123" i="1" s="1"/>
  <c r="Y121" i="1"/>
  <c r="Z121" i="1"/>
  <c r="F122" i="1"/>
  <c r="F127" i="1" s="1"/>
  <c r="I122" i="1"/>
  <c r="I123" i="1" s="1"/>
  <c r="L122" i="1"/>
  <c r="O122" i="1"/>
  <c r="R122" i="1"/>
  <c r="R127" i="1" s="1"/>
  <c r="U122" i="1"/>
  <c r="U123" i="1" s="1"/>
  <c r="X122" i="1"/>
  <c r="Y122" i="1"/>
  <c r="Z122" i="1"/>
  <c r="Z127" i="1" s="1"/>
  <c r="AA122" i="1"/>
  <c r="D123" i="1"/>
  <c r="E123" i="1"/>
  <c r="F123" i="1"/>
  <c r="G123" i="1"/>
  <c r="H123" i="1"/>
  <c r="J123" i="1"/>
  <c r="K123" i="1"/>
  <c r="Z123" i="1" s="1"/>
  <c r="M123" i="1"/>
  <c r="N123" i="1"/>
  <c r="P123" i="1"/>
  <c r="Q123" i="1"/>
  <c r="R123" i="1"/>
  <c r="S123" i="1"/>
  <c r="T123" i="1"/>
  <c r="V123" i="1"/>
  <c r="W123" i="1"/>
  <c r="F125" i="1"/>
  <c r="AA125" i="1" s="1"/>
  <c r="I125" i="1"/>
  <c r="L125" i="1"/>
  <c r="O125" i="1"/>
  <c r="O127" i="1" s="1"/>
  <c r="R125" i="1"/>
  <c r="U125" i="1"/>
  <c r="X125" i="1"/>
  <c r="Y125" i="1"/>
  <c r="Z125" i="1"/>
  <c r="D127" i="1"/>
  <c r="E127" i="1"/>
  <c r="G127" i="1"/>
  <c r="H127" i="1"/>
  <c r="I127" i="1"/>
  <c r="J127" i="1"/>
  <c r="K127" i="1"/>
  <c r="L127" i="1"/>
  <c r="M127" i="1"/>
  <c r="N127" i="1"/>
  <c r="P127" i="1"/>
  <c r="Q127" i="1"/>
  <c r="S127" i="1"/>
  <c r="T127" i="1"/>
  <c r="U127" i="1"/>
  <c r="V127" i="1"/>
  <c r="W127" i="1"/>
  <c r="Y127" i="1"/>
  <c r="F131" i="1"/>
  <c r="F134" i="1" s="1"/>
  <c r="I131" i="1"/>
  <c r="L131" i="1"/>
  <c r="O131" i="1"/>
  <c r="R131" i="1"/>
  <c r="R134" i="1" s="1"/>
  <c r="U131" i="1"/>
  <c r="X131" i="1"/>
  <c r="Y131" i="1"/>
  <c r="Z131" i="1"/>
  <c r="AA131" i="1" s="1"/>
  <c r="F132" i="1"/>
  <c r="I132" i="1"/>
  <c r="L132" i="1"/>
  <c r="O132" i="1"/>
  <c r="R132" i="1"/>
  <c r="U132" i="1"/>
  <c r="X132" i="1"/>
  <c r="X134" i="1" s="1"/>
  <c r="Y132" i="1"/>
  <c r="AA132" i="1" s="1"/>
  <c r="Z132" i="1"/>
  <c r="F133" i="1"/>
  <c r="I133" i="1"/>
  <c r="L133" i="1"/>
  <c r="O133" i="1"/>
  <c r="R133" i="1"/>
  <c r="U133" i="1"/>
  <c r="X133" i="1"/>
  <c r="Y133" i="1"/>
  <c r="Z133" i="1"/>
  <c r="AA133" i="1"/>
  <c r="D134" i="1"/>
  <c r="E134" i="1"/>
  <c r="G134" i="1"/>
  <c r="H134" i="1"/>
  <c r="J134" i="1"/>
  <c r="K134" i="1"/>
  <c r="L134" i="1"/>
  <c r="M134" i="1"/>
  <c r="N134" i="1"/>
  <c r="O134" i="1"/>
  <c r="P134" i="1"/>
  <c r="Q134" i="1"/>
  <c r="S134" i="1"/>
  <c r="T134" i="1"/>
  <c r="V134" i="1"/>
  <c r="W134" i="1"/>
  <c r="Z134" i="1"/>
  <c r="F136" i="1"/>
  <c r="I136" i="1"/>
  <c r="L136" i="1"/>
  <c r="O136" i="1"/>
  <c r="O147" i="1" s="1"/>
  <c r="R136" i="1"/>
  <c r="U136" i="1"/>
  <c r="X136" i="1"/>
  <c r="Y136" i="1"/>
  <c r="Z136" i="1"/>
  <c r="F138" i="1"/>
  <c r="I138" i="1"/>
  <c r="L138" i="1"/>
  <c r="O138" i="1"/>
  <c r="R138" i="1"/>
  <c r="U138" i="1"/>
  <c r="X138" i="1"/>
  <c r="Y138" i="1"/>
  <c r="Z138" i="1"/>
  <c r="AA138" i="1"/>
  <c r="F140" i="1"/>
  <c r="AA140" i="1" s="1"/>
  <c r="I140" i="1"/>
  <c r="L140" i="1"/>
  <c r="O140" i="1"/>
  <c r="R140" i="1"/>
  <c r="U140" i="1"/>
  <c r="X140" i="1"/>
  <c r="Y140" i="1"/>
  <c r="Z140" i="1"/>
  <c r="F143" i="1"/>
  <c r="I143" i="1"/>
  <c r="L143" i="1"/>
  <c r="L145" i="1" s="1"/>
  <c r="L147" i="1" s="1"/>
  <c r="O143" i="1"/>
  <c r="R143" i="1"/>
  <c r="U143" i="1"/>
  <c r="X143" i="1"/>
  <c r="Y143" i="1"/>
  <c r="Z143" i="1"/>
  <c r="AA143" i="1"/>
  <c r="F144" i="1"/>
  <c r="AA144" i="1" s="1"/>
  <c r="I144" i="1"/>
  <c r="L144" i="1"/>
  <c r="O144" i="1"/>
  <c r="O145" i="1" s="1"/>
  <c r="R144" i="1"/>
  <c r="U144" i="1"/>
  <c r="X144" i="1"/>
  <c r="Y144" i="1"/>
  <c r="Z144" i="1"/>
  <c r="D145" i="1"/>
  <c r="E145" i="1"/>
  <c r="F145" i="1"/>
  <c r="G145" i="1"/>
  <c r="H145" i="1"/>
  <c r="I145" i="1"/>
  <c r="J145" i="1"/>
  <c r="K145" i="1"/>
  <c r="M145" i="1"/>
  <c r="N145" i="1"/>
  <c r="P145" i="1"/>
  <c r="Q145" i="1"/>
  <c r="Z145" i="1" s="1"/>
  <c r="Z147" i="1" s="1"/>
  <c r="R145" i="1"/>
  <c r="S145" i="1"/>
  <c r="T145" i="1"/>
  <c r="U145" i="1"/>
  <c r="V145" i="1"/>
  <c r="W145" i="1"/>
  <c r="X145" i="1"/>
  <c r="Y145" i="1"/>
  <c r="D147" i="1"/>
  <c r="E147" i="1"/>
  <c r="F147" i="1"/>
  <c r="G147" i="1"/>
  <c r="H147" i="1"/>
  <c r="I147" i="1"/>
  <c r="J147" i="1"/>
  <c r="K147" i="1"/>
  <c r="M147" i="1"/>
  <c r="N147" i="1"/>
  <c r="P147" i="1"/>
  <c r="Q147" i="1"/>
  <c r="R147" i="1"/>
  <c r="S147" i="1"/>
  <c r="T147" i="1"/>
  <c r="U147" i="1"/>
  <c r="V147" i="1"/>
  <c r="W147" i="1"/>
  <c r="X147" i="1"/>
  <c r="Y147" i="1"/>
  <c r="F151" i="1"/>
  <c r="I151" i="1"/>
  <c r="L151" i="1"/>
  <c r="O151" i="1"/>
  <c r="R151" i="1"/>
  <c r="U151" i="1"/>
  <c r="X151" i="1"/>
  <c r="Y151" i="1"/>
  <c r="Z151" i="1"/>
  <c r="AA151" i="1"/>
  <c r="F153" i="1"/>
  <c r="AA153" i="1" s="1"/>
  <c r="I153" i="1"/>
  <c r="L153" i="1"/>
  <c r="O153" i="1"/>
  <c r="O159" i="1" s="1"/>
  <c r="R153" i="1"/>
  <c r="U153" i="1"/>
  <c r="X153" i="1"/>
  <c r="Y153" i="1"/>
  <c r="Z153" i="1"/>
  <c r="F155" i="1"/>
  <c r="I155" i="1"/>
  <c r="L155" i="1"/>
  <c r="L159" i="1" s="1"/>
  <c r="O155" i="1"/>
  <c r="R155" i="1"/>
  <c r="U155" i="1"/>
  <c r="X155" i="1"/>
  <c r="X159" i="1" s="1"/>
  <c r="Y155" i="1"/>
  <c r="Z155" i="1"/>
  <c r="AA155" i="1"/>
  <c r="F157" i="1"/>
  <c r="AA157" i="1" s="1"/>
  <c r="I157" i="1"/>
  <c r="L157" i="1"/>
  <c r="O157" i="1"/>
  <c r="R157" i="1"/>
  <c r="U157" i="1"/>
  <c r="X157" i="1"/>
  <c r="Y157" i="1"/>
  <c r="Z157" i="1"/>
  <c r="D159" i="1"/>
  <c r="E159" i="1"/>
  <c r="F159" i="1"/>
  <c r="G159" i="1"/>
  <c r="H159" i="1"/>
  <c r="I159" i="1"/>
  <c r="J159" i="1"/>
  <c r="K159" i="1"/>
  <c r="M159" i="1"/>
  <c r="M170" i="1" s="1"/>
  <c r="N159" i="1"/>
  <c r="P159" i="1"/>
  <c r="Q159" i="1"/>
  <c r="Q170" i="1" s="1"/>
  <c r="R159" i="1"/>
  <c r="S159" i="1"/>
  <c r="T159" i="1"/>
  <c r="U159" i="1"/>
  <c r="V159" i="1"/>
  <c r="W159" i="1"/>
  <c r="Y159" i="1"/>
  <c r="AA159" i="1" s="1"/>
  <c r="Z159" i="1"/>
  <c r="F163" i="1"/>
  <c r="I163" i="1"/>
  <c r="I167" i="1" s="1"/>
  <c r="L163" i="1"/>
  <c r="O163" i="1"/>
  <c r="R163" i="1"/>
  <c r="U163" i="1"/>
  <c r="U167" i="1" s="1"/>
  <c r="X163" i="1"/>
  <c r="Y163" i="1"/>
  <c r="Z163" i="1"/>
  <c r="AA163" i="1"/>
  <c r="F164" i="1"/>
  <c r="F167" i="1" s="1"/>
  <c r="I164" i="1"/>
  <c r="L164" i="1"/>
  <c r="O164" i="1"/>
  <c r="R164" i="1"/>
  <c r="R167" i="1" s="1"/>
  <c r="U164" i="1"/>
  <c r="X164" i="1"/>
  <c r="Y164" i="1"/>
  <c r="Y167" i="1" s="1"/>
  <c r="Z164" i="1"/>
  <c r="Z167" i="1" s="1"/>
  <c r="F165" i="1"/>
  <c r="I165" i="1"/>
  <c r="L165" i="1"/>
  <c r="O165" i="1"/>
  <c r="R165" i="1"/>
  <c r="U165" i="1"/>
  <c r="X165" i="1"/>
  <c r="AA165" i="1" s="1"/>
  <c r="Y165" i="1"/>
  <c r="Z165" i="1"/>
  <c r="D167" i="1"/>
  <c r="E167" i="1"/>
  <c r="G167" i="1"/>
  <c r="H167" i="1"/>
  <c r="J167" i="1"/>
  <c r="K167" i="1"/>
  <c r="L167" i="1"/>
  <c r="M167" i="1"/>
  <c r="N167" i="1"/>
  <c r="O167" i="1"/>
  <c r="P167" i="1"/>
  <c r="Q167" i="1"/>
  <c r="S167" i="1"/>
  <c r="T167" i="1"/>
  <c r="V167" i="1"/>
  <c r="W167" i="1"/>
  <c r="X167" i="1"/>
  <c r="D170" i="1"/>
  <c r="G170" i="1"/>
  <c r="H170" i="1"/>
  <c r="J170" i="1"/>
  <c r="K170" i="1"/>
  <c r="N170" i="1"/>
  <c r="P170" i="1"/>
  <c r="S170" i="1"/>
  <c r="T170" i="1"/>
  <c r="V170" i="1"/>
  <c r="W170" i="1"/>
  <c r="AA145" i="1" l="1"/>
  <c r="AA134" i="1"/>
  <c r="AA103" i="1"/>
  <c r="AA164" i="1"/>
  <c r="AA167" i="1" s="1"/>
  <c r="AA136" i="1"/>
  <c r="AA147" i="1" s="1"/>
  <c r="X127" i="1"/>
  <c r="AA121" i="1"/>
  <c r="AA123" i="1" s="1"/>
  <c r="AA105" i="1"/>
  <c r="AA117" i="1" s="1"/>
  <c r="U103" i="1"/>
  <c r="U117" i="1"/>
  <c r="U170" i="1" s="1"/>
  <c r="I103" i="1"/>
  <c r="I117" i="1"/>
  <c r="I170" i="1" s="1"/>
  <c r="AA89" i="1"/>
  <c r="Y93" i="1"/>
  <c r="AA40" i="1"/>
  <c r="I93" i="1"/>
  <c r="Y134" i="1"/>
  <c r="U134" i="1"/>
  <c r="I134" i="1"/>
  <c r="Y123" i="1"/>
  <c r="AA109" i="1"/>
  <c r="Y99" i="1"/>
  <c r="Y117" i="1"/>
  <c r="Y170" i="1" s="1"/>
  <c r="AA81" i="1"/>
  <c r="U93" i="1"/>
  <c r="L93" i="1"/>
  <c r="AA127" i="1"/>
  <c r="AA70" i="1"/>
  <c r="AA61" i="1"/>
  <c r="O93" i="1"/>
  <c r="O170" i="1" s="1"/>
  <c r="AA50" i="1"/>
  <c r="AA28" i="1"/>
  <c r="Y103" i="1"/>
  <c r="R93" i="1"/>
  <c r="R170" i="1" s="1"/>
  <c r="F93" i="1"/>
  <c r="AA19" i="1"/>
  <c r="AA14" i="1"/>
  <c r="E93" i="1"/>
  <c r="Z93" i="1" s="1"/>
  <c r="Z170" i="1" s="1"/>
  <c r="AA12" i="1"/>
  <c r="X117" i="1"/>
  <c r="X170" i="1" s="1"/>
  <c r="L117" i="1"/>
  <c r="L170" i="1" s="1"/>
  <c r="AA93" i="1" l="1"/>
  <c r="AA170" i="1" s="1"/>
  <c r="F170" i="1"/>
  <c r="E170" i="1"/>
</calcChain>
</file>

<file path=xl/comments1.xml><?xml version="1.0" encoding="utf-8"?>
<comments xmlns="http://schemas.openxmlformats.org/spreadsheetml/2006/main">
  <authors>
    <author>dktsang</author>
  </authors>
  <commentList>
    <comment ref="A91" authorId="0">
      <text>
        <r>
          <rPr>
            <b/>
            <sz val="8"/>
            <color indexed="81"/>
            <rFont val="Tahoma"/>
            <family val="2"/>
          </rPr>
          <t xml:space="preserve">dktsang:
split into BA and BS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<sst xmlns="http://schemas.openxmlformats.org/spreadsheetml/2006/main" count="161" uniqueCount="139">
  <si>
    <t>Bachelor's</t>
  </si>
  <si>
    <t>GRAND TOTALS</t>
  </si>
  <si>
    <t>SON Total</t>
  </si>
  <si>
    <t xml:space="preserve">Nursing Second BSN </t>
  </si>
  <si>
    <t xml:space="preserve">Nursing Completion Sequence </t>
  </si>
  <si>
    <t xml:space="preserve">Nursing </t>
  </si>
  <si>
    <t>School of Nursing</t>
  </si>
  <si>
    <t>SHS Total</t>
  </si>
  <si>
    <t xml:space="preserve">Wellness, Health Promotion </t>
  </si>
  <si>
    <t>6061/65/66/67</t>
  </si>
  <si>
    <t xml:space="preserve">Medical Lab Sciences </t>
  </si>
  <si>
    <t>6040/41</t>
  </si>
  <si>
    <t xml:space="preserve">Occupational Safety &amp; Health </t>
  </si>
  <si>
    <t xml:space="preserve">Health Sciences </t>
  </si>
  <si>
    <t>School of Health Sciences</t>
  </si>
  <si>
    <t>SECS Total</t>
  </si>
  <si>
    <t>Total</t>
  </si>
  <si>
    <t xml:space="preserve">Engineering Physics </t>
  </si>
  <si>
    <t xml:space="preserve">Engineering Chemistry </t>
  </si>
  <si>
    <t>Joint with College of Arts and Sciences</t>
  </si>
  <si>
    <t>Mechanical Engineering</t>
  </si>
  <si>
    <t>Industrial &amp; Systems Engineering</t>
  </si>
  <si>
    <t xml:space="preserve">Electrical Engineering </t>
  </si>
  <si>
    <t>CSE Total</t>
  </si>
  <si>
    <t xml:space="preserve">Computer Engineering </t>
  </si>
  <si>
    <t>Information Technology</t>
  </si>
  <si>
    <t xml:space="preserve">Computer Science </t>
  </si>
  <si>
    <t>School of Engineering &amp; Computer Science</t>
  </si>
  <si>
    <t>SEHS Total</t>
  </si>
  <si>
    <t xml:space="preserve">Elementary Education </t>
  </si>
  <si>
    <t>HRD Totals</t>
  </si>
  <si>
    <t xml:space="preserve">Human Services </t>
  </si>
  <si>
    <t xml:space="preserve">Human Resource Development </t>
  </si>
  <si>
    <t>School of Education &amp; Human Services</t>
  </si>
  <si>
    <t>SBA Total</t>
  </si>
  <si>
    <t xml:space="preserve">Production Operations Mgt </t>
  </si>
  <si>
    <t>Human Resource Management</t>
  </si>
  <si>
    <t xml:space="preserve">Marketing </t>
  </si>
  <si>
    <t xml:space="preserve">Management Information Systems </t>
  </si>
  <si>
    <t xml:space="preserve">Management </t>
  </si>
  <si>
    <t>Finance</t>
  </si>
  <si>
    <t>Economics Total</t>
  </si>
  <si>
    <t>Business Economics</t>
  </si>
  <si>
    <t xml:space="preserve">Economics </t>
  </si>
  <si>
    <t>Accounting Total</t>
  </si>
  <si>
    <t xml:space="preserve">Financial Inform. Systems </t>
  </si>
  <si>
    <t>Accounting</t>
  </si>
  <si>
    <t>School of Business Administration</t>
  </si>
  <si>
    <t>CAS Total</t>
  </si>
  <si>
    <t>Economics</t>
  </si>
  <si>
    <t>Interdisciplinary Totals</t>
  </si>
  <si>
    <t xml:space="preserve">Independent Major </t>
  </si>
  <si>
    <t xml:space="preserve">Women's Studies </t>
  </si>
  <si>
    <t xml:space="preserve">Latin American Lang &amp; Civ </t>
  </si>
  <si>
    <t xml:space="preserve">Latin American Studies </t>
  </si>
  <si>
    <t>1610/1615</t>
  </si>
  <si>
    <t>East Asian Studies</t>
  </si>
  <si>
    <t>African Studies</t>
  </si>
  <si>
    <t>Anthropology/Sociology Totals</t>
  </si>
  <si>
    <t>2820/30</t>
  </si>
  <si>
    <t xml:space="preserve">Sociology </t>
  </si>
  <si>
    <t xml:space="preserve">Anthropology </t>
  </si>
  <si>
    <t xml:space="preserve">Sociology &amp; Anthropology </t>
  </si>
  <si>
    <t>Communication &amp; Journalism Totals</t>
  </si>
  <si>
    <t xml:space="preserve">Journalism </t>
  </si>
  <si>
    <t xml:space="preserve">Communication Arts </t>
  </si>
  <si>
    <t xml:space="preserve">Psychology </t>
  </si>
  <si>
    <t>Political Science/Public Administration Totals</t>
  </si>
  <si>
    <t xml:space="preserve">Public Administration </t>
  </si>
  <si>
    <t xml:space="preserve">Political Science </t>
  </si>
  <si>
    <t>International Relations</t>
  </si>
  <si>
    <t>Physics Total</t>
  </si>
  <si>
    <t>2375/80</t>
  </si>
  <si>
    <t xml:space="preserve">Philosophy </t>
  </si>
  <si>
    <t>MTD Total</t>
  </si>
  <si>
    <t>Instrumental/General Music Ed.</t>
  </si>
  <si>
    <t>Music:  Vocal Performance</t>
  </si>
  <si>
    <t>Music:  Piano Performance</t>
  </si>
  <si>
    <t>Music:Composition</t>
  </si>
  <si>
    <t>Music Education</t>
  </si>
  <si>
    <t xml:space="preserve">Music:Organ Performance </t>
  </si>
  <si>
    <t>2205&amp;2265</t>
  </si>
  <si>
    <t xml:space="preserve">Music: Gen. Performance </t>
  </si>
  <si>
    <t xml:space="preserve">Theatre Production </t>
  </si>
  <si>
    <t>2210/11
2200/12</t>
  </si>
  <si>
    <t xml:space="preserve">Visual and Performing Arts </t>
  </si>
  <si>
    <t>Modern Language  Total</t>
  </si>
  <si>
    <t>Modified Major in Spanish</t>
  </si>
  <si>
    <t xml:space="preserve">Spanish Language/Literature </t>
  </si>
  <si>
    <t xml:space="preserve">Modified Major in French </t>
  </si>
  <si>
    <t xml:space="preserve">French </t>
  </si>
  <si>
    <t>Modified Major in German</t>
  </si>
  <si>
    <t xml:space="preserve">German w/conc. in German Studies </t>
  </si>
  <si>
    <t>German Language/Literature</t>
  </si>
  <si>
    <t xml:space="preserve">Two Modern Languages </t>
  </si>
  <si>
    <t>Mathematics Total</t>
  </si>
  <si>
    <t>Applied Statistics</t>
  </si>
  <si>
    <t>Mathematics</t>
  </si>
  <si>
    <t xml:space="preserve">Linguistics </t>
  </si>
  <si>
    <t>History</t>
  </si>
  <si>
    <t>English Total</t>
  </si>
  <si>
    <t>English Concentration in Linguistics</t>
  </si>
  <si>
    <t xml:space="preserve">English </t>
  </si>
  <si>
    <t>Chemistry Total</t>
  </si>
  <si>
    <t>1260/1</t>
  </si>
  <si>
    <t>Env. Hlth Spec/Toxic Subs Cntrl</t>
  </si>
  <si>
    <t>Env. Hlth Spec/Occ Hlth Safety</t>
  </si>
  <si>
    <t>Env. Hlth Spec/Env Res. Mgt</t>
  </si>
  <si>
    <t>Env. Hlth Spec/Public Health</t>
  </si>
  <si>
    <t>Chemistry</t>
  </si>
  <si>
    <t>Biochemistry</t>
  </si>
  <si>
    <t xml:space="preserve">Biological Sciences </t>
  </si>
  <si>
    <t xml:space="preserve">Biological Sci. with Spec. in Microbiology </t>
  </si>
  <si>
    <t>Biological Sci. with Spec. in Cell/Molecular Bio</t>
  </si>
  <si>
    <t>Biological Sciences</t>
  </si>
  <si>
    <t>Art &amp; Art History Total</t>
  </si>
  <si>
    <t>Studio Art Spec/Photography</t>
  </si>
  <si>
    <t>Studio Art Spec/Painting</t>
  </si>
  <si>
    <t>Studio Art  K-12</t>
  </si>
  <si>
    <t>Studio Art Spec/Drawing</t>
  </si>
  <si>
    <t>Studio Art</t>
  </si>
  <si>
    <t>Art History</t>
  </si>
  <si>
    <t>COLLEGE OF ARTS AND SCIENCES</t>
  </si>
  <si>
    <t>Bachelor's General Studies</t>
  </si>
  <si>
    <t>UNIVERSITY PROGRAMS</t>
  </si>
  <si>
    <t>Male</t>
  </si>
  <si>
    <t>Female</t>
  </si>
  <si>
    <t xml:space="preserve">Male </t>
  </si>
  <si>
    <t>Level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</si>
  <si>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</si>
  <si>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</si>
  <si>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</si>
  <si>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</si>
  <si>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</si>
  <si>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</si>
  <si>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</si>
  <si>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Award</t>
  </si>
  <si>
    <t xml:space="preserve">
Curric.Code</t>
  </si>
  <si>
    <t>2007-2008 Degrees Awarded by Gender and 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</si>
</sst>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Border="1"/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0" fillId="0" borderId="0" xfId="0" applyFill="1"/>
    <xf numFmtId="3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vertical="center"/>
    </xf>
    <xf numFmtId="3" fontId="2" fillId="6" borderId="5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/>
    <xf numFmtId="3" fontId="2" fillId="2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/>
    </xf>
    <xf numFmtId="0" fontId="2" fillId="9" borderId="1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1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2" fillId="10" borderId="5" xfId="0" applyFont="1" applyFill="1" applyBorder="1" applyAlignment="1">
      <alignment vertical="center"/>
    </xf>
    <xf numFmtId="0" fontId="2" fillId="10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left" vertical="center"/>
    </xf>
    <xf numFmtId="0" fontId="2" fillId="11" borderId="2" xfId="0" applyFont="1" applyFill="1" applyBorder="1" applyAlignment="1">
      <alignment horizontal="left" vertical="center"/>
    </xf>
    <xf numFmtId="0" fontId="2" fillId="11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3" fontId="2" fillId="12" borderId="1" xfId="0" applyNumberFormat="1" applyFont="1" applyFill="1" applyBorder="1" applyAlignment="1">
      <alignment vertical="center"/>
    </xf>
    <xf numFmtId="3" fontId="2" fillId="12" borderId="2" xfId="0" applyNumberFormat="1" applyFont="1" applyFill="1" applyBorder="1" applyAlignment="1">
      <alignment vertical="center"/>
    </xf>
    <xf numFmtId="3" fontId="2" fillId="12" borderId="5" xfId="0" applyNumberFormat="1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2" fillId="12" borderId="5" xfId="0" applyFont="1" applyFill="1" applyBorder="1" applyAlignment="1">
      <alignment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3" fontId="2" fillId="13" borderId="1" xfId="0" applyNumberFormat="1" applyFont="1" applyFill="1" applyBorder="1" applyAlignment="1">
      <alignment vertical="center"/>
    </xf>
    <xf numFmtId="3" fontId="2" fillId="13" borderId="2" xfId="0" applyNumberFormat="1" applyFont="1" applyFill="1" applyBorder="1" applyAlignment="1">
      <alignment vertical="center"/>
    </xf>
    <xf numFmtId="0" fontId="2" fillId="13" borderId="2" xfId="0" applyFont="1" applyFill="1" applyBorder="1" applyAlignment="1">
      <alignment vertical="center"/>
    </xf>
    <xf numFmtId="0" fontId="2" fillId="13" borderId="5" xfId="0" applyFont="1" applyFill="1" applyBorder="1" applyAlignment="1">
      <alignment vertical="center"/>
    </xf>
    <xf numFmtId="0" fontId="2" fillId="13" borderId="2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2" fillId="14" borderId="1" xfId="0" applyNumberFormat="1" applyFont="1" applyFill="1" applyBorder="1" applyAlignment="1">
      <alignment vertical="center"/>
    </xf>
    <xf numFmtId="3" fontId="2" fillId="14" borderId="2" xfId="0" applyNumberFormat="1" applyFont="1" applyFill="1" applyBorder="1" applyAlignment="1">
      <alignment vertical="center"/>
    </xf>
    <xf numFmtId="3" fontId="2" fillId="14" borderId="5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0" fontId="2" fillId="14" borderId="2" xfId="0" applyFont="1" applyFill="1" applyBorder="1" applyAlignment="1">
      <alignment vertical="center"/>
    </xf>
    <xf numFmtId="0" fontId="2" fillId="14" borderId="5" xfId="0" applyFont="1" applyFill="1" applyBorder="1" applyAlignment="1">
      <alignment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3" fontId="1" fillId="2" borderId="3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3" fontId="1" fillId="2" borderId="8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4" fillId="15" borderId="1" xfId="0" applyFont="1" applyFill="1" applyBorder="1" applyAlignment="1">
      <alignment horizontal="left" vertical="center"/>
    </xf>
    <xf numFmtId="0" fontId="4" fillId="15" borderId="2" xfId="0" applyFont="1" applyFill="1" applyBorder="1" applyAlignment="1">
      <alignment horizontal="left" vertical="center"/>
    </xf>
    <xf numFmtId="0" fontId="2" fillId="15" borderId="1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horizontal="left" vertical="center"/>
    </xf>
    <xf numFmtId="0" fontId="2" fillId="15" borderId="5" xfId="0" applyFont="1" applyFill="1" applyBorder="1" applyAlignment="1">
      <alignment horizontal="left" vertical="center"/>
    </xf>
    <xf numFmtId="3" fontId="2" fillId="2" borderId="7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3" fontId="7" fillId="9" borderId="1" xfId="0" applyNumberFormat="1" applyFont="1" applyFill="1" applyBorder="1" applyAlignment="1">
      <alignment horizontal="center" vertical="center"/>
    </xf>
    <xf numFmtId="3" fontId="7" fillId="9" borderId="2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3" fontId="5" fillId="16" borderId="3" xfId="0" applyNumberFormat="1" applyFont="1" applyFill="1" applyBorder="1" applyAlignment="1">
      <alignment horizontal="center" vertical="center"/>
    </xf>
    <xf numFmtId="3" fontId="5" fillId="16" borderId="0" xfId="0" applyNumberFormat="1" applyFont="1" applyFill="1" applyAlignment="1">
      <alignment horizontal="center" vertical="center"/>
    </xf>
    <xf numFmtId="0" fontId="5" fillId="16" borderId="3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6" borderId="0" xfId="0" applyFont="1" applyFill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0" xfId="0" applyFont="1" applyFill="1" applyAlignment="1">
      <alignment vertical="center"/>
    </xf>
    <xf numFmtId="3" fontId="5" fillId="16" borderId="3" xfId="0" applyNumberFormat="1" applyFont="1" applyFill="1" applyBorder="1" applyAlignment="1">
      <alignment horizontal="center" vertical="center"/>
    </xf>
    <xf numFmtId="3" fontId="5" fillId="16" borderId="0" xfId="0" applyNumberFormat="1" applyFont="1" applyFill="1" applyBorder="1" applyAlignment="1">
      <alignment horizontal="center" vertical="center"/>
    </xf>
    <xf numFmtId="3" fontId="5" fillId="16" borderId="4" xfId="0" applyNumberFormat="1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/>
    </xf>
    <xf numFmtId="0" fontId="5" fillId="16" borderId="0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0" fontId="8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70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RowHeight="13.2" x14ac:dyDescent="0.25"/>
  <cols>
    <col min="1" max="1" width="39.5546875" style="2" customWidth="1"/>
    <col min="2" max="2" width="10.5546875" style="2" bestFit="1" customWidth="1"/>
    <col min="3" max="3" width="9.109375" style="1" customWidth="1"/>
  </cols>
  <sheetData>
    <row r="1" spans="1:27" ht="15.6" x14ac:dyDescent="0.3">
      <c r="A1" s="212" t="s">
        <v>138</v>
      </c>
      <c r="B1" s="17"/>
      <c r="C1" s="16"/>
      <c r="D1" s="35"/>
      <c r="E1" s="28"/>
      <c r="F1" s="211"/>
      <c r="G1" s="18"/>
      <c r="H1" s="18"/>
      <c r="I1" s="18"/>
      <c r="J1" s="35"/>
      <c r="K1" s="28"/>
      <c r="L1" s="211"/>
      <c r="M1" s="28"/>
      <c r="N1" s="18"/>
      <c r="O1" s="18"/>
      <c r="P1" s="35"/>
      <c r="Q1" s="28"/>
      <c r="R1" s="211"/>
      <c r="S1" s="18"/>
      <c r="T1" s="18"/>
      <c r="U1" s="18"/>
      <c r="V1" s="35"/>
      <c r="W1" s="28"/>
      <c r="X1" s="211"/>
      <c r="Y1" s="210"/>
      <c r="Z1" s="210"/>
      <c r="AA1" s="209"/>
    </row>
    <row r="2" spans="1:27" x14ac:dyDescent="0.25">
      <c r="A2" s="200"/>
      <c r="B2" s="208" t="s">
        <v>137</v>
      </c>
      <c r="C2" s="190" t="s">
        <v>136</v>
      </c>
      <c r="D2" s="206" t="s">
        <v>135</v>
      </c>
      <c r="E2" s="205"/>
      <c r="F2" s="204"/>
      <c r="G2" s="207" t="s">
        <v>134</v>
      </c>
      <c r="H2" s="207"/>
      <c r="I2" s="207"/>
      <c r="J2" s="206" t="s">
        <v>133</v>
      </c>
      <c r="K2" s="205"/>
      <c r="L2" s="204"/>
      <c r="M2" s="207" t="s">
        <v>132</v>
      </c>
      <c r="N2" s="207"/>
      <c r="O2" s="207"/>
      <c r="P2" s="206" t="s">
        <v>131</v>
      </c>
      <c r="Q2" s="205"/>
      <c r="R2" s="204"/>
      <c r="S2" s="207" t="s">
        <v>130</v>
      </c>
      <c r="T2" s="207"/>
      <c r="U2" s="207"/>
      <c r="V2" s="206" t="s">
        <v>129</v>
      </c>
      <c r="W2" s="205"/>
      <c r="X2" s="204"/>
      <c r="Y2" s="203" t="s">
        <v>16</v>
      </c>
      <c r="Z2" s="202"/>
      <c r="AA2" s="201"/>
    </row>
    <row r="3" spans="1:27" ht="13.8" thickBot="1" x14ac:dyDescent="0.3">
      <c r="A3" s="200"/>
      <c r="B3" s="199"/>
      <c r="C3" s="198" t="s">
        <v>128</v>
      </c>
      <c r="D3" s="196" t="s">
        <v>126</v>
      </c>
      <c r="E3" s="195" t="s">
        <v>127</v>
      </c>
      <c r="F3" s="194" t="s">
        <v>16</v>
      </c>
      <c r="G3" s="197" t="s">
        <v>126</v>
      </c>
      <c r="H3" s="197" t="s">
        <v>125</v>
      </c>
      <c r="I3" s="197" t="s">
        <v>16</v>
      </c>
      <c r="J3" s="192" t="s">
        <v>126</v>
      </c>
      <c r="K3" s="191" t="s">
        <v>125</v>
      </c>
      <c r="L3" s="190" t="s">
        <v>16</v>
      </c>
      <c r="M3" s="196" t="s">
        <v>126</v>
      </c>
      <c r="N3" s="193" t="s">
        <v>125</v>
      </c>
      <c r="O3" s="193" t="s">
        <v>16</v>
      </c>
      <c r="P3" s="196" t="s">
        <v>126</v>
      </c>
      <c r="Q3" s="195" t="s">
        <v>125</v>
      </c>
      <c r="R3" s="194" t="s">
        <v>16</v>
      </c>
      <c r="S3" s="193" t="s">
        <v>126</v>
      </c>
      <c r="T3" s="193" t="s">
        <v>125</v>
      </c>
      <c r="U3" s="193" t="s">
        <v>16</v>
      </c>
      <c r="V3" s="192" t="s">
        <v>126</v>
      </c>
      <c r="W3" s="191" t="s">
        <v>125</v>
      </c>
      <c r="X3" s="190" t="s">
        <v>16</v>
      </c>
      <c r="Y3" s="189" t="s">
        <v>126</v>
      </c>
      <c r="Z3" s="189" t="s">
        <v>125</v>
      </c>
      <c r="AA3" s="188" t="s">
        <v>16</v>
      </c>
    </row>
    <row r="4" spans="1:27" ht="13.8" thickBot="1" x14ac:dyDescent="0.3">
      <c r="A4" s="100" t="s">
        <v>124</v>
      </c>
      <c r="B4" s="187"/>
      <c r="C4" s="186"/>
      <c r="D4" s="185"/>
      <c r="E4" s="185"/>
      <c r="F4" s="185"/>
      <c r="G4" s="184"/>
      <c r="H4" s="184"/>
      <c r="I4" s="184"/>
      <c r="J4" s="184"/>
      <c r="K4" s="184"/>
      <c r="L4" s="184"/>
      <c r="M4" s="185"/>
      <c r="N4" s="185"/>
      <c r="O4" s="185"/>
      <c r="P4" s="185"/>
      <c r="Q4" s="185"/>
      <c r="R4" s="185"/>
      <c r="S4" s="185"/>
      <c r="T4" s="185"/>
      <c r="U4" s="185"/>
      <c r="V4" s="184"/>
      <c r="W4" s="184"/>
      <c r="X4" s="184"/>
      <c r="Y4" s="183"/>
      <c r="Z4" s="183"/>
      <c r="AA4" s="182"/>
    </row>
    <row r="5" spans="1:27" s="2" customFormat="1" ht="13.8" thickBot="1" x14ac:dyDescent="0.3">
      <c r="A5" s="181" t="s">
        <v>123</v>
      </c>
      <c r="B5" s="180">
        <v>7510</v>
      </c>
      <c r="C5" s="7">
        <v>5</v>
      </c>
      <c r="D5" s="178">
        <v>57</v>
      </c>
      <c r="E5" s="178">
        <v>27</v>
      </c>
      <c r="F5" s="176">
        <f>D5+E5</f>
        <v>84</v>
      </c>
      <c r="G5" s="179">
        <v>7</v>
      </c>
      <c r="H5" s="179">
        <v>2</v>
      </c>
      <c r="I5" s="174">
        <f>G5+H5</f>
        <v>9</v>
      </c>
      <c r="J5" s="175">
        <v>1</v>
      </c>
      <c r="K5" s="175">
        <v>0</v>
      </c>
      <c r="L5" s="174">
        <f>J5+K5</f>
        <v>1</v>
      </c>
      <c r="M5" s="178">
        <v>3</v>
      </c>
      <c r="N5" s="177">
        <v>2</v>
      </c>
      <c r="O5" s="176">
        <f>M5+N5</f>
        <v>5</v>
      </c>
      <c r="P5" s="178">
        <v>2</v>
      </c>
      <c r="Q5" s="178">
        <v>0</v>
      </c>
      <c r="R5" s="176">
        <f>P5+Q5</f>
        <v>2</v>
      </c>
      <c r="S5" s="177">
        <v>2</v>
      </c>
      <c r="T5" s="177">
        <v>1</v>
      </c>
      <c r="U5" s="176">
        <f>S5+T5</f>
        <v>3</v>
      </c>
      <c r="V5" s="175">
        <v>11</v>
      </c>
      <c r="W5" s="175">
        <v>2</v>
      </c>
      <c r="X5" s="174">
        <f>V5+W5</f>
        <v>13</v>
      </c>
      <c r="Y5" s="173">
        <f>D5+G5+J5+M5+P5+S5+V5</f>
        <v>83</v>
      </c>
      <c r="Z5" s="173">
        <f>E5+H5+K5+N5+Q5+T5+W5</f>
        <v>34</v>
      </c>
      <c r="AA5" s="172">
        <f>F5+I5+L5+O5+R5+U5+X5</f>
        <v>117</v>
      </c>
    </row>
    <row r="6" spans="1:27" ht="13.8" thickBot="1" x14ac:dyDescent="0.3">
      <c r="A6" s="171" t="s">
        <v>122</v>
      </c>
      <c r="B6" s="170"/>
      <c r="C6" s="169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7"/>
    </row>
    <row r="7" spans="1:27" x14ac:dyDescent="0.25">
      <c r="A7" s="166"/>
      <c r="B7" s="165"/>
      <c r="C7" s="165"/>
      <c r="D7" s="164"/>
      <c r="E7" s="163"/>
      <c r="F7" s="162"/>
      <c r="G7" s="163"/>
      <c r="H7" s="163"/>
      <c r="I7" s="163"/>
      <c r="J7" s="164"/>
      <c r="K7" s="163"/>
      <c r="L7" s="162"/>
      <c r="M7" s="164"/>
      <c r="N7" s="163"/>
      <c r="O7" s="163"/>
      <c r="P7" s="164"/>
      <c r="Q7" s="163"/>
      <c r="R7" s="162"/>
      <c r="S7" s="163"/>
      <c r="T7" s="163"/>
      <c r="U7" s="163"/>
      <c r="V7" s="164"/>
      <c r="W7" s="163"/>
      <c r="X7" s="162"/>
      <c r="Y7" s="161"/>
      <c r="Z7" s="161"/>
      <c r="AA7" s="160"/>
    </row>
    <row r="8" spans="1:27" s="2" customFormat="1" x14ac:dyDescent="0.25">
      <c r="A8" s="35" t="s">
        <v>121</v>
      </c>
      <c r="B8" s="34">
        <v>1055</v>
      </c>
      <c r="C8" s="34">
        <v>5</v>
      </c>
      <c r="D8" s="33">
        <v>8</v>
      </c>
      <c r="E8" s="32">
        <v>0</v>
      </c>
      <c r="F8" s="31">
        <f>D8+E8</f>
        <v>8</v>
      </c>
      <c r="G8" s="32">
        <v>1</v>
      </c>
      <c r="H8" s="32"/>
      <c r="I8" s="31">
        <f>G8+H8</f>
        <v>1</v>
      </c>
      <c r="J8" s="33"/>
      <c r="K8" s="32"/>
      <c r="L8" s="31">
        <f>J8+K8</f>
        <v>0</v>
      </c>
      <c r="M8" s="33">
        <v>1</v>
      </c>
      <c r="N8" s="32"/>
      <c r="O8" s="36">
        <f>M8+N8</f>
        <v>1</v>
      </c>
      <c r="P8" s="33"/>
      <c r="Q8" s="32"/>
      <c r="R8" s="31">
        <f>P8+Q8</f>
        <v>0</v>
      </c>
      <c r="S8" s="32"/>
      <c r="T8" s="32"/>
      <c r="U8" s="36">
        <f>S8+T8</f>
        <v>0</v>
      </c>
      <c r="V8" s="33">
        <v>1</v>
      </c>
      <c r="W8" s="32">
        <v>0</v>
      </c>
      <c r="X8" s="31">
        <f>V8+W8</f>
        <v>1</v>
      </c>
      <c r="Y8" s="30">
        <f>D8+G8+J8+M8+P8+S8+V8</f>
        <v>11</v>
      </c>
      <c r="Z8" s="30">
        <f>E8+H8+K8+N8+Q8+T8+W8</f>
        <v>0</v>
      </c>
      <c r="AA8" s="151">
        <f>F8+I8+L8+O8+R8+U8+X8</f>
        <v>11</v>
      </c>
    </row>
    <row r="9" spans="1:27" s="2" customFormat="1" x14ac:dyDescent="0.25">
      <c r="A9" s="18" t="s">
        <v>120</v>
      </c>
      <c r="B9" s="91">
        <v>1070</v>
      </c>
      <c r="C9" s="34">
        <v>5</v>
      </c>
      <c r="D9" s="33">
        <v>0</v>
      </c>
      <c r="E9" s="32">
        <v>3</v>
      </c>
      <c r="F9" s="31">
        <f>D9+E9</f>
        <v>3</v>
      </c>
      <c r="G9" s="90"/>
      <c r="H9" s="90"/>
      <c r="I9" s="31">
        <f>G9+H9</f>
        <v>0</v>
      </c>
      <c r="J9" s="33"/>
      <c r="K9" s="32"/>
      <c r="L9" s="31">
        <f>J9+K9</f>
        <v>0</v>
      </c>
      <c r="M9" s="33"/>
      <c r="N9" s="90"/>
      <c r="O9" s="89">
        <f>M9+N9</f>
        <v>0</v>
      </c>
      <c r="P9" s="33"/>
      <c r="Q9" s="32"/>
      <c r="R9" s="31">
        <f>P9+Q9</f>
        <v>0</v>
      </c>
      <c r="S9" s="90"/>
      <c r="T9" s="90"/>
      <c r="U9" s="89">
        <f>S9+T9</f>
        <v>0</v>
      </c>
      <c r="V9" s="33"/>
      <c r="W9" s="32"/>
      <c r="X9" s="31">
        <f>V9+W9</f>
        <v>0</v>
      </c>
      <c r="Y9" s="30">
        <f>D9+G9+J9+M9+P9+S9+V9</f>
        <v>0</v>
      </c>
      <c r="Z9" s="88">
        <f>E9+H9+K9+N9+Q9+T9+W9</f>
        <v>3</v>
      </c>
      <c r="AA9" s="151">
        <f>F9+I9+L9+O9+R9+U9+X9</f>
        <v>3</v>
      </c>
    </row>
    <row r="10" spans="1:27" s="2" customFormat="1" x14ac:dyDescent="0.25">
      <c r="A10" s="18" t="s">
        <v>119</v>
      </c>
      <c r="B10" s="91">
        <v>1075</v>
      </c>
      <c r="C10" s="34">
        <v>5</v>
      </c>
      <c r="D10" s="33"/>
      <c r="E10" s="32"/>
      <c r="F10" s="31">
        <f>D10+E10</f>
        <v>0</v>
      </c>
      <c r="G10" s="90"/>
      <c r="H10" s="90"/>
      <c r="I10" s="31">
        <f>G10+H10</f>
        <v>0</v>
      </c>
      <c r="J10" s="33">
        <v>1</v>
      </c>
      <c r="K10" s="32"/>
      <c r="L10" s="31">
        <f>J10+K10</f>
        <v>1</v>
      </c>
      <c r="M10" s="33"/>
      <c r="N10" s="90"/>
      <c r="O10" s="89">
        <f>M10+N10</f>
        <v>0</v>
      </c>
      <c r="P10" s="33"/>
      <c r="Q10" s="32"/>
      <c r="R10" s="31">
        <f>P10+Q10</f>
        <v>0</v>
      </c>
      <c r="S10" s="90"/>
      <c r="T10" s="90"/>
      <c r="U10" s="89">
        <f>S10+T10</f>
        <v>0</v>
      </c>
      <c r="V10" s="33"/>
      <c r="W10" s="32"/>
      <c r="X10" s="31">
        <f>V10+W10</f>
        <v>0</v>
      </c>
      <c r="Y10" s="30">
        <f>D10+G10+J10+M10+P10+S10+V10</f>
        <v>1</v>
      </c>
      <c r="Z10" s="30">
        <f>E10+H10+K10+N10+Q10+T10+W10</f>
        <v>0</v>
      </c>
      <c r="AA10" s="151">
        <f>F10+I10+L10+O10+R10+U10+X10</f>
        <v>1</v>
      </c>
    </row>
    <row r="11" spans="1:27" s="2" customFormat="1" x14ac:dyDescent="0.25">
      <c r="A11" s="18" t="s">
        <v>118</v>
      </c>
      <c r="B11" s="91">
        <v>1076</v>
      </c>
      <c r="C11" s="34">
        <v>5</v>
      </c>
      <c r="D11" s="33"/>
      <c r="E11" s="32">
        <v>1</v>
      </c>
      <c r="F11" s="31">
        <f>D11+E11</f>
        <v>1</v>
      </c>
      <c r="G11" s="90"/>
      <c r="H11" s="90"/>
      <c r="I11" s="31">
        <f>G11+H11</f>
        <v>0</v>
      </c>
      <c r="J11" s="33"/>
      <c r="K11" s="32"/>
      <c r="L11" s="31">
        <f>J11+K11</f>
        <v>0</v>
      </c>
      <c r="M11" s="33"/>
      <c r="N11" s="90"/>
      <c r="O11" s="89">
        <f>M11+N11</f>
        <v>0</v>
      </c>
      <c r="P11" s="33"/>
      <c r="Q11" s="32"/>
      <c r="R11" s="31">
        <f>P11+Q11</f>
        <v>0</v>
      </c>
      <c r="S11" s="90"/>
      <c r="T11" s="90"/>
      <c r="U11" s="89">
        <f>S11+T11</f>
        <v>0</v>
      </c>
      <c r="V11" s="33"/>
      <c r="W11" s="32"/>
      <c r="X11" s="31">
        <f>V11+W11</f>
        <v>0</v>
      </c>
      <c r="Y11" s="30">
        <f>D11+G11+J11+M11+P11+S11+V11</f>
        <v>0</v>
      </c>
      <c r="Z11" s="30">
        <f>E11+H11+K11+N11+Q11+T11+W11</f>
        <v>1</v>
      </c>
      <c r="AA11" s="151">
        <f>F11+I11+L11+O11+R11+U11+X11</f>
        <v>1</v>
      </c>
    </row>
    <row r="12" spans="1:27" s="2" customFormat="1" x14ac:dyDescent="0.25">
      <c r="A12" s="18" t="s">
        <v>117</v>
      </c>
      <c r="B12" s="91">
        <v>1080</v>
      </c>
      <c r="C12" s="34">
        <v>5</v>
      </c>
      <c r="D12" s="33">
        <v>4</v>
      </c>
      <c r="E12" s="32">
        <v>1</v>
      </c>
      <c r="F12" s="31">
        <f>D12+E12</f>
        <v>5</v>
      </c>
      <c r="G12" s="90"/>
      <c r="H12" s="90"/>
      <c r="I12" s="31">
        <f>G12+H12</f>
        <v>0</v>
      </c>
      <c r="J12" s="33"/>
      <c r="K12" s="32"/>
      <c r="L12" s="31">
        <f>J12+K12</f>
        <v>0</v>
      </c>
      <c r="M12" s="33"/>
      <c r="N12" s="90"/>
      <c r="O12" s="89">
        <f>M12+N12</f>
        <v>0</v>
      </c>
      <c r="P12" s="33"/>
      <c r="Q12" s="32"/>
      <c r="R12" s="31">
        <f>P12+Q12</f>
        <v>0</v>
      </c>
      <c r="S12" s="90"/>
      <c r="T12" s="90"/>
      <c r="U12" s="89">
        <f>S12+T12</f>
        <v>0</v>
      </c>
      <c r="V12" s="33"/>
      <c r="W12" s="32"/>
      <c r="X12" s="31">
        <f>V12+W12</f>
        <v>0</v>
      </c>
      <c r="Y12" s="30">
        <f>D12+G12+J12+M12+P12+S12+V12</f>
        <v>4</v>
      </c>
      <c r="Z12" s="30">
        <f>E12+H12+K12+N12+Q12+T12+W12</f>
        <v>1</v>
      </c>
      <c r="AA12" s="151">
        <f>F12+I12+L12+O12+R12+U12+X12</f>
        <v>5</v>
      </c>
    </row>
    <row r="13" spans="1:27" s="2" customFormat="1" ht="13.8" thickBot="1" x14ac:dyDescent="0.3">
      <c r="A13" s="18" t="s">
        <v>116</v>
      </c>
      <c r="B13" s="91">
        <v>1085</v>
      </c>
      <c r="C13" s="34">
        <v>5</v>
      </c>
      <c r="D13" s="33">
        <v>1</v>
      </c>
      <c r="E13" s="32">
        <v>1</v>
      </c>
      <c r="F13" s="31">
        <f>D13+E13</f>
        <v>2</v>
      </c>
      <c r="G13" s="90"/>
      <c r="H13" s="90"/>
      <c r="I13" s="31">
        <f>G13+H13</f>
        <v>0</v>
      </c>
      <c r="J13" s="33"/>
      <c r="K13" s="32"/>
      <c r="L13" s="31">
        <f>J13+K13</f>
        <v>0</v>
      </c>
      <c r="M13" s="33"/>
      <c r="N13" s="90"/>
      <c r="O13" s="89">
        <f>M13+N13</f>
        <v>0</v>
      </c>
      <c r="P13" s="33"/>
      <c r="Q13" s="32"/>
      <c r="R13" s="31">
        <f>P13+Q13</f>
        <v>0</v>
      </c>
      <c r="S13" s="90"/>
      <c r="T13" s="90"/>
      <c r="U13" s="89">
        <f>S13+T13</f>
        <v>0</v>
      </c>
      <c r="V13" s="33"/>
      <c r="W13" s="32"/>
      <c r="X13" s="31">
        <f>V13+W13</f>
        <v>0</v>
      </c>
      <c r="Y13" s="30">
        <f>D13+G13+J13+M13+P13+S13+V13</f>
        <v>1</v>
      </c>
      <c r="Z13" s="30">
        <f>E13+H13+K13+N13+Q13+T13+W13</f>
        <v>1</v>
      </c>
      <c r="AA13" s="159">
        <f>F13+I13+L13+O13+R13+U13+X13</f>
        <v>2</v>
      </c>
    </row>
    <row r="14" spans="1:27" s="2" customFormat="1" ht="13.8" thickBot="1" x14ac:dyDescent="0.3">
      <c r="A14" s="9" t="s">
        <v>115</v>
      </c>
      <c r="B14" s="8"/>
      <c r="C14" s="8"/>
      <c r="D14" s="82">
        <f>SUBTOTAL(9,D8:D13)</f>
        <v>13</v>
      </c>
      <c r="E14" s="6">
        <f>SUBTOTAL(9,E8:E13)</f>
        <v>6</v>
      </c>
      <c r="F14" s="5">
        <f>SUBTOTAL(9,F8:F13)</f>
        <v>19</v>
      </c>
      <c r="G14" s="82">
        <f>SUBTOTAL(9,G8:G13)</f>
        <v>1</v>
      </c>
      <c r="H14" s="6">
        <f>SUBTOTAL(9,H8:H13)</f>
        <v>0</v>
      </c>
      <c r="I14" s="5">
        <f>SUBTOTAL(9,I8:I13)</f>
        <v>1</v>
      </c>
      <c r="J14" s="6">
        <f>SUBTOTAL(9,J8:J13)</f>
        <v>1</v>
      </c>
      <c r="K14" s="6">
        <f>SUBTOTAL(9,K8:K13)</f>
        <v>0</v>
      </c>
      <c r="L14" s="5">
        <f>SUBTOTAL(9,L8:L13)</f>
        <v>1</v>
      </c>
      <c r="M14" s="82">
        <f>SUBTOTAL(9,M8:M13)</f>
        <v>1</v>
      </c>
      <c r="N14" s="6">
        <f>SUBTOTAL(9,N8:N13)</f>
        <v>0</v>
      </c>
      <c r="O14" s="6">
        <f>SUBTOTAL(9,O8:O13)</f>
        <v>1</v>
      </c>
      <c r="P14" s="82">
        <f>SUBTOTAL(9,P8:P13)</f>
        <v>0</v>
      </c>
      <c r="Q14" s="6">
        <f>SUBTOTAL(9,Q8:Q13)</f>
        <v>0</v>
      </c>
      <c r="R14" s="5">
        <f>SUBTOTAL(9,R8:R13)</f>
        <v>0</v>
      </c>
      <c r="S14" s="6">
        <f>SUBTOTAL(9,S8:S13)</f>
        <v>0</v>
      </c>
      <c r="T14" s="6">
        <f>SUBTOTAL(9,T8:T13)</f>
        <v>0</v>
      </c>
      <c r="U14" s="6">
        <f>SUBTOTAL(9,U8:U13)</f>
        <v>0</v>
      </c>
      <c r="V14" s="82">
        <f>SUBTOTAL(9,V8:V13)</f>
        <v>1</v>
      </c>
      <c r="W14" s="6">
        <f>SUBTOTAL(9,W8:W13)</f>
        <v>0</v>
      </c>
      <c r="X14" s="5">
        <f>SUBTOTAL(9,X8:X13)</f>
        <v>1</v>
      </c>
      <c r="Y14" s="4">
        <f>D14+G14+J14+M14+P14+S14+V14</f>
        <v>17</v>
      </c>
      <c r="Z14" s="4">
        <f>E14+H14+K14+N14+Q14+T14+W14</f>
        <v>6</v>
      </c>
      <c r="AA14" s="3">
        <f>SUBTOTAL(9,AA8:AA13)</f>
        <v>23</v>
      </c>
    </row>
    <row r="15" spans="1:27" x14ac:dyDescent="0.25">
      <c r="A15" s="105"/>
      <c r="B15" s="17"/>
      <c r="C15" s="16"/>
      <c r="D15" s="27"/>
      <c r="E15" s="26"/>
      <c r="F15" s="25"/>
      <c r="G15" s="69"/>
      <c r="H15" s="69"/>
      <c r="I15" s="69"/>
      <c r="J15" s="27"/>
      <c r="K15" s="26"/>
      <c r="L15" s="25"/>
      <c r="M15" s="27"/>
      <c r="N15" s="69"/>
      <c r="O15" s="69"/>
      <c r="P15" s="27"/>
      <c r="Q15" s="26"/>
      <c r="R15" s="25"/>
      <c r="S15" s="69"/>
      <c r="T15" s="69"/>
      <c r="U15" s="69"/>
      <c r="V15" s="27"/>
      <c r="W15" s="26"/>
      <c r="X15" s="25"/>
      <c r="Y15" s="24"/>
      <c r="Z15" s="24"/>
      <c r="AA15" s="23"/>
    </row>
    <row r="16" spans="1:27" s="2" customFormat="1" x14ac:dyDescent="0.25">
      <c r="A16" s="18" t="s">
        <v>114</v>
      </c>
      <c r="B16" s="91">
        <v>1105</v>
      </c>
      <c r="C16" s="34">
        <v>5</v>
      </c>
      <c r="D16" s="33">
        <v>39</v>
      </c>
      <c r="E16" s="32">
        <v>29</v>
      </c>
      <c r="F16" s="31">
        <f>D16+E16</f>
        <v>68</v>
      </c>
      <c r="G16" s="90">
        <v>2</v>
      </c>
      <c r="H16" s="90">
        <v>0</v>
      </c>
      <c r="I16" s="31">
        <f>G16+H16</f>
        <v>2</v>
      </c>
      <c r="J16" s="33"/>
      <c r="K16" s="32"/>
      <c r="L16" s="31">
        <f>J16+K16</f>
        <v>0</v>
      </c>
      <c r="M16" s="33">
        <v>6</v>
      </c>
      <c r="N16" s="90">
        <v>0</v>
      </c>
      <c r="O16" s="31">
        <f>M16+N16</f>
        <v>6</v>
      </c>
      <c r="P16" s="33"/>
      <c r="Q16" s="32"/>
      <c r="R16" s="31">
        <f>P16+Q16</f>
        <v>0</v>
      </c>
      <c r="S16" s="90">
        <v>2</v>
      </c>
      <c r="T16" s="90"/>
      <c r="U16" s="89">
        <f>S16+T16</f>
        <v>2</v>
      </c>
      <c r="V16" s="33">
        <v>4</v>
      </c>
      <c r="W16" s="32">
        <v>1</v>
      </c>
      <c r="X16" s="31">
        <f>V16+W16</f>
        <v>5</v>
      </c>
      <c r="Y16" s="30">
        <f>D16+G16+J16+M16+P16+S16+V16</f>
        <v>53</v>
      </c>
      <c r="Z16" s="30">
        <f>E16+H16+K16+N16+Q16+T16+W16</f>
        <v>30</v>
      </c>
      <c r="AA16" s="151">
        <f>F16+I16+L16+O16+R16+U16+X16</f>
        <v>83</v>
      </c>
    </row>
    <row r="17" spans="1:27" s="2" customFormat="1" x14ac:dyDescent="0.25">
      <c r="A17" s="18" t="s">
        <v>113</v>
      </c>
      <c r="B17" s="91">
        <v>1120</v>
      </c>
      <c r="C17" s="34">
        <v>5</v>
      </c>
      <c r="D17" s="33">
        <v>1</v>
      </c>
      <c r="E17" s="32"/>
      <c r="F17" s="31">
        <f>D17+E17</f>
        <v>1</v>
      </c>
      <c r="G17" s="90"/>
      <c r="H17" s="90"/>
      <c r="I17" s="31">
        <f>G17+H17</f>
        <v>0</v>
      </c>
      <c r="J17" s="33"/>
      <c r="K17" s="32"/>
      <c r="L17" s="31">
        <f>J17+K17</f>
        <v>0</v>
      </c>
      <c r="M17" s="33"/>
      <c r="N17" s="90"/>
      <c r="O17" s="31">
        <f>M17+N17</f>
        <v>0</v>
      </c>
      <c r="P17" s="33"/>
      <c r="Q17" s="32"/>
      <c r="R17" s="31">
        <f>P17+Q17</f>
        <v>0</v>
      </c>
      <c r="S17" s="90"/>
      <c r="T17" s="90"/>
      <c r="U17" s="89">
        <f>S17+T17</f>
        <v>0</v>
      </c>
      <c r="V17" s="33"/>
      <c r="W17" s="32"/>
      <c r="X17" s="31">
        <f>V17+W17</f>
        <v>0</v>
      </c>
      <c r="Y17" s="30">
        <f>D17+G17+J17+M17+P17+S17+V17</f>
        <v>1</v>
      </c>
      <c r="Z17" s="30">
        <f>E17+H17+K17+N17+Q17+T17+W17</f>
        <v>0</v>
      </c>
      <c r="AA17" s="151">
        <f>F17+I17+L17+O17+R17+U17+X17</f>
        <v>1</v>
      </c>
    </row>
    <row r="18" spans="1:27" s="2" customFormat="1" ht="13.8" thickBot="1" x14ac:dyDescent="0.3">
      <c r="A18" s="18" t="s">
        <v>112</v>
      </c>
      <c r="B18" s="91">
        <v>1130</v>
      </c>
      <c r="C18" s="34">
        <v>5</v>
      </c>
      <c r="D18" s="33">
        <v>1</v>
      </c>
      <c r="E18" s="32"/>
      <c r="F18" s="31">
        <f>D18+E18</f>
        <v>1</v>
      </c>
      <c r="G18" s="90"/>
      <c r="H18" s="90"/>
      <c r="I18" s="31">
        <f>G18+H18</f>
        <v>0</v>
      </c>
      <c r="J18" s="33"/>
      <c r="K18" s="32"/>
      <c r="L18" s="31">
        <f>J18+K18</f>
        <v>0</v>
      </c>
      <c r="M18" s="33"/>
      <c r="N18" s="90"/>
      <c r="O18" s="31">
        <f>M18+N18</f>
        <v>0</v>
      </c>
      <c r="P18" s="33"/>
      <c r="Q18" s="32"/>
      <c r="R18" s="31">
        <f>P18+Q18</f>
        <v>0</v>
      </c>
      <c r="S18" s="90"/>
      <c r="T18" s="90"/>
      <c r="U18" s="89">
        <f>S18+T18</f>
        <v>0</v>
      </c>
      <c r="V18" s="33"/>
      <c r="W18" s="32"/>
      <c r="X18" s="31">
        <f>V18+W18</f>
        <v>0</v>
      </c>
      <c r="Y18" s="30">
        <f>D18+G18+J18+M18+P18+S18+V18</f>
        <v>1</v>
      </c>
      <c r="Z18" s="30">
        <f>E18+H18+K18+N18+Q18+T18+W18</f>
        <v>0</v>
      </c>
      <c r="AA18" s="151">
        <f>F18+I18+L18+O18+R18+U18+X18</f>
        <v>1</v>
      </c>
    </row>
    <row r="19" spans="1:27" s="2" customFormat="1" ht="13.8" thickBot="1" x14ac:dyDescent="0.3">
      <c r="A19" s="9" t="s">
        <v>111</v>
      </c>
      <c r="B19" s="8"/>
      <c r="C19" s="8"/>
      <c r="D19" s="82">
        <f>SUBTOTAL(9,D16:D18)</f>
        <v>41</v>
      </c>
      <c r="E19" s="6">
        <f>SUBTOTAL(9,E16:E18)</f>
        <v>29</v>
      </c>
      <c r="F19" s="5">
        <f>SUBTOTAL(9,F16:F18)</f>
        <v>70</v>
      </c>
      <c r="G19" s="6">
        <f>SUBTOTAL(9,G16:G18)</f>
        <v>2</v>
      </c>
      <c r="H19" s="6">
        <f>SUBTOTAL(9,H16:H18)</f>
        <v>0</v>
      </c>
      <c r="I19" s="6">
        <f>SUBTOTAL(9,I16:I18)</f>
        <v>2</v>
      </c>
      <c r="J19" s="82">
        <f>SUBTOTAL(9,J16:J18)</f>
        <v>0</v>
      </c>
      <c r="K19" s="6">
        <f>SUBTOTAL(9,K16:K18)</f>
        <v>0</v>
      </c>
      <c r="L19" s="6">
        <f>SUBTOTAL(9,L16:L18)</f>
        <v>0</v>
      </c>
      <c r="M19" s="82">
        <f>SUBTOTAL(9,M16:M18)</f>
        <v>6</v>
      </c>
      <c r="N19" s="6">
        <f>SUBTOTAL(9,N16:N18)</f>
        <v>0</v>
      </c>
      <c r="O19" s="6">
        <f>SUBTOTAL(9,O16:O18)</f>
        <v>6</v>
      </c>
      <c r="P19" s="82">
        <f>SUBTOTAL(9,P16:P18)</f>
        <v>0</v>
      </c>
      <c r="Q19" s="6">
        <f>SUBTOTAL(9,Q16:Q18)</f>
        <v>0</v>
      </c>
      <c r="R19" s="6">
        <f>SUBTOTAL(9,R16:R18)</f>
        <v>0</v>
      </c>
      <c r="S19" s="82">
        <f>SUBTOTAL(9,S16:S18)</f>
        <v>2</v>
      </c>
      <c r="T19" s="6">
        <f>SUBTOTAL(9,T16:T18)</f>
        <v>0</v>
      </c>
      <c r="U19" s="6">
        <f>SUBTOTAL(9,U16:U18)</f>
        <v>2</v>
      </c>
      <c r="V19" s="82">
        <f>SUBTOTAL(9,V16:V18)</f>
        <v>4</v>
      </c>
      <c r="W19" s="6">
        <f>SUBTOTAL(9,W16:W18)</f>
        <v>1</v>
      </c>
      <c r="X19" s="6">
        <f>SUBTOTAL(9,X16:X18)</f>
        <v>5</v>
      </c>
      <c r="Y19" s="4">
        <f>D19+G19+J19+M19+P19+S19+V19</f>
        <v>55</v>
      </c>
      <c r="Z19" s="4">
        <f>E19+H19+K19+N19+Q19+T19+W19</f>
        <v>30</v>
      </c>
      <c r="AA19" s="3">
        <f>SUBTOTAL(9,AA16:AA18)</f>
        <v>85</v>
      </c>
    </row>
    <row r="20" spans="1:27" ht="13.8" thickBot="1" x14ac:dyDescent="0.3">
      <c r="A20" s="105"/>
      <c r="B20" s="17"/>
      <c r="C20" s="16"/>
      <c r="D20" s="27"/>
      <c r="E20" s="26"/>
      <c r="F20" s="25"/>
      <c r="G20" s="69"/>
      <c r="H20" s="69"/>
      <c r="I20" s="69"/>
      <c r="J20" s="27"/>
      <c r="K20" s="26"/>
      <c r="L20" s="25"/>
      <c r="M20" s="27"/>
      <c r="N20" s="69"/>
      <c r="O20" s="69"/>
      <c r="P20" s="27"/>
      <c r="Q20" s="26"/>
      <c r="R20" s="25"/>
      <c r="S20" s="69"/>
      <c r="T20" s="69"/>
      <c r="U20" s="69"/>
      <c r="V20" s="27"/>
      <c r="W20" s="26"/>
      <c r="X20" s="25"/>
      <c r="Y20" s="68"/>
      <c r="Z20" s="68"/>
      <c r="AA20" s="23"/>
    </row>
    <row r="21" spans="1:27" s="2" customFormat="1" ht="13.8" thickBot="1" x14ac:dyDescent="0.3">
      <c r="A21" s="9" t="s">
        <v>110</v>
      </c>
      <c r="B21" s="8">
        <v>1225</v>
      </c>
      <c r="C21" s="8">
        <v>5</v>
      </c>
      <c r="D21" s="150">
        <v>5</v>
      </c>
      <c r="E21" s="149">
        <v>2</v>
      </c>
      <c r="F21" s="5">
        <f>D21+E21</f>
        <v>7</v>
      </c>
      <c r="G21" s="149"/>
      <c r="H21" s="149"/>
      <c r="I21" s="6">
        <f>G21+H21</f>
        <v>0</v>
      </c>
      <c r="J21" s="150"/>
      <c r="K21" s="149"/>
      <c r="L21" s="5">
        <f>J21+K21</f>
        <v>0</v>
      </c>
      <c r="M21" s="150">
        <v>2</v>
      </c>
      <c r="N21" s="149"/>
      <c r="O21" s="6">
        <f>M21+N21</f>
        <v>2</v>
      </c>
      <c r="P21" s="150"/>
      <c r="Q21" s="149"/>
      <c r="R21" s="5">
        <f>P21+Q21</f>
        <v>0</v>
      </c>
      <c r="S21" s="149"/>
      <c r="T21" s="149"/>
      <c r="U21" s="6">
        <f>S21+T21</f>
        <v>0</v>
      </c>
      <c r="V21" s="150"/>
      <c r="W21" s="149"/>
      <c r="X21" s="5">
        <f>V21+W21</f>
        <v>0</v>
      </c>
      <c r="Y21" s="4">
        <f>D21+G21+J21+M21+P21+S21+V21</f>
        <v>7</v>
      </c>
      <c r="Z21" s="4">
        <f>E21+H21+K21+N21+Q21+T21+W21</f>
        <v>2</v>
      </c>
      <c r="AA21" s="148">
        <f>F21+I21+L21+O21+R21+U21+X21</f>
        <v>9</v>
      </c>
    </row>
    <row r="22" spans="1:27" x14ac:dyDescent="0.25">
      <c r="A22" s="105"/>
      <c r="B22" s="17"/>
      <c r="C22" s="16"/>
      <c r="D22" s="124"/>
      <c r="E22" s="123"/>
      <c r="F22" s="25"/>
      <c r="G22" s="158"/>
      <c r="H22" s="158"/>
      <c r="I22" s="157"/>
      <c r="J22" s="123"/>
      <c r="K22" s="123"/>
      <c r="L22" s="26"/>
      <c r="M22" s="124"/>
      <c r="N22" s="158"/>
      <c r="O22" s="157"/>
      <c r="P22" s="123"/>
      <c r="Q22" s="123"/>
      <c r="R22" s="157"/>
      <c r="S22" s="158"/>
      <c r="T22" s="158"/>
      <c r="U22" s="157"/>
      <c r="V22" s="123"/>
      <c r="W22" s="123"/>
      <c r="X22" s="25"/>
      <c r="Y22" s="68"/>
      <c r="Z22" s="68"/>
      <c r="AA22" s="156"/>
    </row>
    <row r="23" spans="1:27" s="2" customFormat="1" x14ac:dyDescent="0.25">
      <c r="A23" s="18" t="s">
        <v>109</v>
      </c>
      <c r="B23" s="91">
        <v>1230</v>
      </c>
      <c r="C23" s="34">
        <v>5</v>
      </c>
      <c r="D23" s="33">
        <v>4</v>
      </c>
      <c r="E23" s="32">
        <v>4</v>
      </c>
      <c r="F23" s="31">
        <f>D23+E23</f>
        <v>8</v>
      </c>
      <c r="G23" s="33"/>
      <c r="H23" s="32"/>
      <c r="I23" s="31">
        <f>G23+H23</f>
        <v>0</v>
      </c>
      <c r="J23" s="90"/>
      <c r="K23" s="90"/>
      <c r="L23" s="89">
        <f>J23+K23</f>
        <v>0</v>
      </c>
      <c r="M23" s="33"/>
      <c r="N23" s="32"/>
      <c r="O23" s="31">
        <f>M23+N23</f>
        <v>0</v>
      </c>
      <c r="P23" s="90"/>
      <c r="Q23" s="90"/>
      <c r="R23" s="89">
        <f>P23+Q23</f>
        <v>0</v>
      </c>
      <c r="S23" s="33"/>
      <c r="T23" s="32"/>
      <c r="U23" s="31">
        <f>S23+T23</f>
        <v>0</v>
      </c>
      <c r="V23" s="90"/>
      <c r="W23" s="90"/>
      <c r="X23" s="31">
        <f>V23+W23</f>
        <v>0</v>
      </c>
      <c r="Y23" s="88">
        <f>D23+G23+J23+M23+P23+S23+V23</f>
        <v>4</v>
      </c>
      <c r="Z23" s="30">
        <f>E23+H23+K23+N23+Q23+T23+W23</f>
        <v>4</v>
      </c>
      <c r="AA23" s="151">
        <f>F23+I23+L23+O23+R23+U23+X23</f>
        <v>8</v>
      </c>
    </row>
    <row r="24" spans="1:27" s="2" customFormat="1" x14ac:dyDescent="0.25">
      <c r="A24" s="18" t="s">
        <v>108</v>
      </c>
      <c r="B24" s="91">
        <v>1245</v>
      </c>
      <c r="C24" s="34">
        <v>5</v>
      </c>
      <c r="D24" s="33"/>
      <c r="E24" s="32"/>
      <c r="F24" s="31">
        <f>D24+E24</f>
        <v>0</v>
      </c>
      <c r="G24" s="33"/>
      <c r="H24" s="32"/>
      <c r="I24" s="31">
        <f>G24+H24</f>
        <v>0</v>
      </c>
      <c r="J24" s="33"/>
      <c r="K24" s="32"/>
      <c r="L24" s="31">
        <f>J24+K24</f>
        <v>0</v>
      </c>
      <c r="M24" s="33"/>
      <c r="N24" s="32"/>
      <c r="O24" s="31">
        <f>M24+N24</f>
        <v>0</v>
      </c>
      <c r="P24" s="33"/>
      <c r="Q24" s="32"/>
      <c r="R24" s="31">
        <f>P24+Q24</f>
        <v>0</v>
      </c>
      <c r="S24" s="33"/>
      <c r="T24" s="32"/>
      <c r="U24" s="31">
        <f>S24+T24</f>
        <v>0</v>
      </c>
      <c r="V24" s="33"/>
      <c r="W24" s="32"/>
      <c r="X24" s="31">
        <f>V24+W24</f>
        <v>0</v>
      </c>
      <c r="Y24" s="83">
        <f>D24+G24+J24+M24+P24+S24+V24</f>
        <v>0</v>
      </c>
      <c r="Z24" s="30">
        <f>E24+H24+K24+N24+Q24+T24+W24</f>
        <v>0</v>
      </c>
      <c r="AA24" s="151">
        <f>F24+I24+L24+O24+R24+U24+X24</f>
        <v>0</v>
      </c>
    </row>
    <row r="25" spans="1:27" s="2" customFormat="1" x14ac:dyDescent="0.25">
      <c r="A25" s="18" t="s">
        <v>107</v>
      </c>
      <c r="B25" s="91">
        <v>1250</v>
      </c>
      <c r="C25" s="34">
        <v>5</v>
      </c>
      <c r="D25" s="33">
        <v>1</v>
      </c>
      <c r="E25" s="32">
        <v>1</v>
      </c>
      <c r="F25" s="31">
        <f>D25+E25</f>
        <v>2</v>
      </c>
      <c r="G25" s="33"/>
      <c r="H25" s="32"/>
      <c r="I25" s="31">
        <f>G25+H25</f>
        <v>0</v>
      </c>
      <c r="J25" s="33"/>
      <c r="K25" s="32"/>
      <c r="L25" s="31">
        <f>J25+K25</f>
        <v>0</v>
      </c>
      <c r="M25" s="33"/>
      <c r="N25" s="32"/>
      <c r="O25" s="31">
        <f>M25+N25</f>
        <v>0</v>
      </c>
      <c r="P25" s="33"/>
      <c r="Q25" s="32"/>
      <c r="R25" s="31">
        <f>P25+Q25</f>
        <v>0</v>
      </c>
      <c r="S25" s="33"/>
      <c r="T25" s="32"/>
      <c r="U25" s="31">
        <f>S25+T25</f>
        <v>0</v>
      </c>
      <c r="V25" s="33"/>
      <c r="W25" s="32"/>
      <c r="X25" s="31">
        <f>V25+W25</f>
        <v>0</v>
      </c>
      <c r="Y25" s="83">
        <f>D25+G25+J25+M25+P25+S25+V25</f>
        <v>1</v>
      </c>
      <c r="Z25" s="30">
        <f>E25+H25+K25+N25+Q25+T25+W25</f>
        <v>1</v>
      </c>
      <c r="AA25" s="151">
        <f>F25+I25+L25+O25+R25+U25+X25</f>
        <v>2</v>
      </c>
    </row>
    <row r="26" spans="1:27" s="2" customFormat="1" x14ac:dyDescent="0.25">
      <c r="A26" s="18" t="s">
        <v>106</v>
      </c>
      <c r="B26" s="91">
        <v>1255</v>
      </c>
      <c r="C26" s="34">
        <v>5</v>
      </c>
      <c r="D26" s="33"/>
      <c r="E26" s="32"/>
      <c r="F26" s="31">
        <f>D26+E26</f>
        <v>0</v>
      </c>
      <c r="G26" s="33"/>
      <c r="H26" s="32"/>
      <c r="I26" s="31">
        <f>G26+H26</f>
        <v>0</v>
      </c>
      <c r="J26" s="33"/>
      <c r="K26" s="32"/>
      <c r="L26" s="31">
        <f>J26+K26</f>
        <v>0</v>
      </c>
      <c r="M26" s="33"/>
      <c r="N26" s="32"/>
      <c r="O26" s="31">
        <f>M26+N26</f>
        <v>0</v>
      </c>
      <c r="P26" s="33"/>
      <c r="Q26" s="32"/>
      <c r="R26" s="31">
        <f>P26+Q26</f>
        <v>0</v>
      </c>
      <c r="S26" s="33"/>
      <c r="T26" s="32"/>
      <c r="U26" s="31">
        <f>S26+T26</f>
        <v>0</v>
      </c>
      <c r="V26" s="33"/>
      <c r="W26" s="32"/>
      <c r="X26" s="31">
        <f>V26+W26</f>
        <v>0</v>
      </c>
      <c r="Y26" s="83">
        <f>D26+G26+J26+M26+P26+S26+V26</f>
        <v>0</v>
      </c>
      <c r="Z26" s="30">
        <f>E26+H26+K26+N26+Q26+T26+W26</f>
        <v>0</v>
      </c>
      <c r="AA26" s="151">
        <f>F26+I26+L26+O26+R26+U26+X26</f>
        <v>0</v>
      </c>
    </row>
    <row r="27" spans="1:27" s="2" customFormat="1" ht="13.8" thickBot="1" x14ac:dyDescent="0.3">
      <c r="A27" s="18" t="s">
        <v>105</v>
      </c>
      <c r="B27" s="91" t="s">
        <v>104</v>
      </c>
      <c r="C27" s="34">
        <v>5</v>
      </c>
      <c r="D27" s="33">
        <v>1</v>
      </c>
      <c r="E27" s="32">
        <v>2</v>
      </c>
      <c r="F27" s="31">
        <f>D27+E27</f>
        <v>3</v>
      </c>
      <c r="G27" s="32"/>
      <c r="H27" s="32"/>
      <c r="I27" s="36">
        <f>G27+H27</f>
        <v>0</v>
      </c>
      <c r="J27" s="33"/>
      <c r="K27" s="32"/>
      <c r="L27" s="31">
        <f>J27+K27</f>
        <v>0</v>
      </c>
      <c r="M27" s="33"/>
      <c r="N27" s="32"/>
      <c r="O27" s="36">
        <f>M27+N27</f>
        <v>0</v>
      </c>
      <c r="P27" s="33"/>
      <c r="Q27" s="32"/>
      <c r="R27" s="31">
        <f>P27+Q27</f>
        <v>0</v>
      </c>
      <c r="S27" s="32"/>
      <c r="T27" s="32"/>
      <c r="U27" s="36">
        <f>S27+T27</f>
        <v>0</v>
      </c>
      <c r="V27" s="33"/>
      <c r="W27" s="32"/>
      <c r="X27" s="31">
        <f>V27+W27</f>
        <v>0</v>
      </c>
      <c r="Y27" s="30">
        <f>D27+G27+J27+M27+P27+S27+V27</f>
        <v>1</v>
      </c>
      <c r="Z27" s="30">
        <f>E27+H27+K27+N27+Q27+T27+W27</f>
        <v>2</v>
      </c>
      <c r="AA27" s="151">
        <f>F27+I27+L27+O27+R27+U27+X27</f>
        <v>3</v>
      </c>
    </row>
    <row r="28" spans="1:27" s="2" customFormat="1" ht="13.8" thickBot="1" x14ac:dyDescent="0.3">
      <c r="A28" s="87" t="s">
        <v>103</v>
      </c>
      <c r="B28" s="8"/>
      <c r="C28" s="8"/>
      <c r="D28" s="82">
        <f>SUBTOTAL(9,D23:D27)</f>
        <v>6</v>
      </c>
      <c r="E28" s="6">
        <f>SUBTOTAL(9,E23:E27)</f>
        <v>7</v>
      </c>
      <c r="F28" s="5">
        <f>SUBTOTAL(9,F23:F27)</f>
        <v>13</v>
      </c>
      <c r="G28" s="82">
        <f>SUBTOTAL(9,G23:G27)</f>
        <v>0</v>
      </c>
      <c r="H28" s="6">
        <f>SUBTOTAL(9,H23:H27)</f>
        <v>0</v>
      </c>
      <c r="I28" s="5">
        <f>SUBTOTAL(9,I23:I27)</f>
        <v>0</v>
      </c>
      <c r="J28" s="82">
        <f>SUBTOTAL(9,J23:J27)</f>
        <v>0</v>
      </c>
      <c r="K28" s="6">
        <f>SUBTOTAL(9,K23:K27)</f>
        <v>0</v>
      </c>
      <c r="L28" s="5">
        <f>SUBTOTAL(9,L23:L27)</f>
        <v>0</v>
      </c>
      <c r="M28" s="82">
        <f>SUBTOTAL(9,M23:M27)</f>
        <v>0</v>
      </c>
      <c r="N28" s="6">
        <f>SUBTOTAL(9,N23:N27)</f>
        <v>0</v>
      </c>
      <c r="O28" s="5">
        <f>SUBTOTAL(9,O23:O27)</f>
        <v>0</v>
      </c>
      <c r="P28" s="82">
        <f>SUBTOTAL(9,P23:P27)</f>
        <v>0</v>
      </c>
      <c r="Q28" s="6">
        <f>SUBTOTAL(9,Q23:Q27)</f>
        <v>0</v>
      </c>
      <c r="R28" s="5">
        <f>SUBTOTAL(9,R23:R27)</f>
        <v>0</v>
      </c>
      <c r="S28" s="82">
        <f>SUBTOTAL(9,S23:S27)</f>
        <v>0</v>
      </c>
      <c r="T28" s="6">
        <f>SUBTOTAL(9,T23:T27)</f>
        <v>0</v>
      </c>
      <c r="U28" s="5">
        <f>SUBTOTAL(9,U23:U27)</f>
        <v>0</v>
      </c>
      <c r="V28" s="82">
        <f>SUBTOTAL(9,V23:V27)</f>
        <v>0</v>
      </c>
      <c r="W28" s="6">
        <f>SUBTOTAL(9,W23:W27)</f>
        <v>0</v>
      </c>
      <c r="X28" s="5">
        <f>SUBTOTAL(9,X23:X27)</f>
        <v>0</v>
      </c>
      <c r="Y28" s="82">
        <f>SUBTOTAL(9,Y23:Y27)</f>
        <v>6</v>
      </c>
      <c r="Z28" s="6">
        <f>SUBTOTAL(9,Z23:Z27)</f>
        <v>7</v>
      </c>
      <c r="AA28" s="5">
        <f>SUBTOTAL(9,AA23:AA27)</f>
        <v>13</v>
      </c>
    </row>
    <row r="29" spans="1:27" x14ac:dyDescent="0.25">
      <c r="A29" s="18"/>
      <c r="B29" s="17"/>
      <c r="C29" s="16"/>
      <c r="D29" s="27"/>
      <c r="E29" s="26"/>
      <c r="F29" s="25"/>
      <c r="G29" s="69"/>
      <c r="H29" s="69"/>
      <c r="I29" s="69"/>
      <c r="J29" s="27"/>
      <c r="K29" s="26"/>
      <c r="L29" s="25"/>
      <c r="M29" s="27"/>
      <c r="N29" s="69"/>
      <c r="O29" s="69"/>
      <c r="P29" s="27"/>
      <c r="Q29" s="26"/>
      <c r="R29" s="25"/>
      <c r="S29" s="69"/>
      <c r="T29" s="69"/>
      <c r="U29" s="69"/>
      <c r="V29" s="27"/>
      <c r="W29" s="26"/>
      <c r="X29" s="25"/>
      <c r="Y29" s="68"/>
      <c r="Z29" s="68"/>
      <c r="AA29" s="23"/>
    </row>
    <row r="30" spans="1:27" s="2" customFormat="1" x14ac:dyDescent="0.25">
      <c r="A30" s="18" t="s">
        <v>102</v>
      </c>
      <c r="B30" s="91">
        <v>1405</v>
      </c>
      <c r="C30" s="34">
        <v>5</v>
      </c>
      <c r="D30" s="33">
        <v>66</v>
      </c>
      <c r="E30" s="32">
        <v>20</v>
      </c>
      <c r="F30" s="31">
        <f>D30+E30</f>
        <v>86</v>
      </c>
      <c r="G30" s="90">
        <v>6</v>
      </c>
      <c r="H30" s="90">
        <v>1</v>
      </c>
      <c r="I30" s="89">
        <f>G30+H30</f>
        <v>7</v>
      </c>
      <c r="J30" s="33">
        <v>1</v>
      </c>
      <c r="K30" s="32"/>
      <c r="L30" s="31">
        <f>J30+K30</f>
        <v>1</v>
      </c>
      <c r="M30" s="33">
        <v>0</v>
      </c>
      <c r="N30" s="90">
        <v>1</v>
      </c>
      <c r="O30" s="31">
        <f>M30+N30</f>
        <v>1</v>
      </c>
      <c r="P30" s="33">
        <v>0</v>
      </c>
      <c r="Q30" s="32">
        <v>1</v>
      </c>
      <c r="R30" s="31">
        <f>P30+Q30</f>
        <v>1</v>
      </c>
      <c r="S30" s="90"/>
      <c r="T30" s="90"/>
      <c r="U30" s="89">
        <f>S30+T30</f>
        <v>0</v>
      </c>
      <c r="V30" s="33">
        <v>5</v>
      </c>
      <c r="W30" s="32">
        <v>2</v>
      </c>
      <c r="X30" s="31">
        <f>V30+W30</f>
        <v>7</v>
      </c>
      <c r="Y30" s="88">
        <f>D30+G30+J30+M30+P30+S30+V30</f>
        <v>78</v>
      </c>
      <c r="Z30" s="88">
        <f>E30+H30+K30+N30+Q30+T30+W30</f>
        <v>25</v>
      </c>
      <c r="AA30" s="151">
        <f>F30+I30+L30+O30+R30+U30+X30</f>
        <v>103</v>
      </c>
    </row>
    <row r="31" spans="1:27" s="2" customFormat="1" ht="13.8" thickBot="1" x14ac:dyDescent="0.3">
      <c r="A31" s="18" t="s">
        <v>101</v>
      </c>
      <c r="B31" s="91">
        <v>1410</v>
      </c>
      <c r="C31" s="34">
        <v>5</v>
      </c>
      <c r="D31" s="33"/>
      <c r="E31" s="32"/>
      <c r="F31" s="31">
        <f>D31+E31</f>
        <v>0</v>
      </c>
      <c r="G31" s="90"/>
      <c r="H31" s="90"/>
      <c r="I31" s="89">
        <f>G31+H31</f>
        <v>0</v>
      </c>
      <c r="J31" s="33"/>
      <c r="K31" s="32"/>
      <c r="L31" s="31">
        <f>J31+K31</f>
        <v>0</v>
      </c>
      <c r="M31" s="33"/>
      <c r="N31" s="90"/>
      <c r="O31" s="89">
        <f>M31+N31</f>
        <v>0</v>
      </c>
      <c r="P31" s="33"/>
      <c r="Q31" s="32"/>
      <c r="R31" s="31">
        <f>P31+Q31</f>
        <v>0</v>
      </c>
      <c r="S31" s="90"/>
      <c r="T31" s="90"/>
      <c r="U31" s="89">
        <f>S31+T31</f>
        <v>0</v>
      </c>
      <c r="V31" s="33"/>
      <c r="W31" s="32"/>
      <c r="X31" s="31">
        <f>V31+W31</f>
        <v>0</v>
      </c>
      <c r="Y31" s="88">
        <f>D31+G31+J31+M31+P31+S31+V31</f>
        <v>0</v>
      </c>
      <c r="Z31" s="88">
        <f>E31+H31+K31+N31+Q31+T31+W31</f>
        <v>0</v>
      </c>
      <c r="AA31" s="151">
        <f>F31+I31+L31+O31+R31+U31+X31</f>
        <v>0</v>
      </c>
    </row>
    <row r="32" spans="1:27" s="2" customFormat="1" ht="13.8" thickBot="1" x14ac:dyDescent="0.3">
      <c r="A32" s="87" t="s">
        <v>100</v>
      </c>
      <c r="B32" s="8"/>
      <c r="C32" s="8"/>
      <c r="D32" s="82">
        <f>SUBTOTAL(9,D30:D31)</f>
        <v>66</v>
      </c>
      <c r="E32" s="6">
        <f>SUBTOTAL(9,E30:E31)</f>
        <v>20</v>
      </c>
      <c r="F32" s="5">
        <f>SUBTOTAL(9,F30:F31)</f>
        <v>86</v>
      </c>
      <c r="G32" s="82">
        <f>SUBTOTAL(9,G30:G31)</f>
        <v>6</v>
      </c>
      <c r="H32" s="6">
        <f>SUBTOTAL(9,H30:H31)</f>
        <v>1</v>
      </c>
      <c r="I32" s="5">
        <f>SUBTOTAL(9,I30:I31)</f>
        <v>7</v>
      </c>
      <c r="J32" s="82">
        <f>SUBTOTAL(9,J30:J31)</f>
        <v>1</v>
      </c>
      <c r="K32" s="6">
        <f>SUBTOTAL(9,K30:K31)</f>
        <v>0</v>
      </c>
      <c r="L32" s="5">
        <f>SUBTOTAL(9,L30:L31)</f>
        <v>1</v>
      </c>
      <c r="M32" s="82">
        <f>SUBTOTAL(9,M30:M31)</f>
        <v>0</v>
      </c>
      <c r="N32" s="6">
        <f>SUBTOTAL(9,N30:N31)</f>
        <v>1</v>
      </c>
      <c r="O32" s="5">
        <f>SUBTOTAL(9,O30:O31)</f>
        <v>1</v>
      </c>
      <c r="P32" s="82">
        <f>SUBTOTAL(9,P30:P31)</f>
        <v>0</v>
      </c>
      <c r="Q32" s="6">
        <f>SUBTOTAL(9,Q30:Q31)</f>
        <v>1</v>
      </c>
      <c r="R32" s="5">
        <f>SUBTOTAL(9,R30:R31)</f>
        <v>1</v>
      </c>
      <c r="S32" s="82">
        <f>SUBTOTAL(9,S30:S31)</f>
        <v>0</v>
      </c>
      <c r="T32" s="6">
        <f>SUBTOTAL(9,T30:T31)</f>
        <v>0</v>
      </c>
      <c r="U32" s="5">
        <f>SUBTOTAL(9,U30:U31)</f>
        <v>0</v>
      </c>
      <c r="V32" s="82">
        <f>SUBTOTAL(9,V30:V31)</f>
        <v>5</v>
      </c>
      <c r="W32" s="6">
        <f>SUBTOTAL(9,W30:W31)</f>
        <v>2</v>
      </c>
      <c r="X32" s="5">
        <f>SUBTOTAL(9,X30:X31)</f>
        <v>7</v>
      </c>
      <c r="Y32" s="81">
        <f>D32+G32+J32+M32+P32+S32+V32</f>
        <v>78</v>
      </c>
      <c r="Z32" s="4">
        <f>E32+H32+K32+N32+Q32+T32+W32</f>
        <v>25</v>
      </c>
      <c r="AA32" s="3">
        <f>SUBTOTAL(9,AA30:AA31)</f>
        <v>103</v>
      </c>
    </row>
    <row r="33" spans="1:27" x14ac:dyDescent="0.25">
      <c r="A33" s="18"/>
      <c r="B33" s="17"/>
      <c r="C33" s="16"/>
      <c r="D33" s="27"/>
      <c r="E33" s="26"/>
      <c r="F33" s="25"/>
      <c r="G33" s="69"/>
      <c r="H33" s="69"/>
      <c r="I33" s="69"/>
      <c r="J33" s="27"/>
      <c r="K33" s="26"/>
      <c r="L33" s="25"/>
      <c r="M33" s="27"/>
      <c r="N33" s="69"/>
      <c r="O33" s="69"/>
      <c r="P33" s="27"/>
      <c r="Q33" s="26"/>
      <c r="R33" s="25"/>
      <c r="S33" s="69"/>
      <c r="T33" s="69"/>
      <c r="U33" s="69"/>
      <c r="V33" s="27"/>
      <c r="W33" s="26"/>
      <c r="X33" s="25"/>
      <c r="Y33" s="68"/>
      <c r="Z33" s="68"/>
      <c r="AA33" s="23"/>
    </row>
    <row r="34" spans="1:27" s="1" customFormat="1" x14ac:dyDescent="0.25">
      <c r="A34" s="65" t="s">
        <v>99</v>
      </c>
      <c r="B34" s="16">
        <v>1505</v>
      </c>
      <c r="C34" s="16">
        <v>5</v>
      </c>
      <c r="D34" s="63">
        <v>21</v>
      </c>
      <c r="E34" s="62">
        <v>33</v>
      </c>
      <c r="F34" s="61">
        <f>D34+E34</f>
        <v>54</v>
      </c>
      <c r="G34" s="62"/>
      <c r="H34" s="62"/>
      <c r="I34" s="64">
        <f>G34+H34</f>
        <v>0</v>
      </c>
      <c r="J34" s="63"/>
      <c r="K34" s="62"/>
      <c r="L34" s="61">
        <f>J34+K34</f>
        <v>0</v>
      </c>
      <c r="M34" s="63"/>
      <c r="N34" s="62"/>
      <c r="O34" s="61">
        <f>M34+N34</f>
        <v>0</v>
      </c>
      <c r="P34" s="63">
        <v>0</v>
      </c>
      <c r="Q34" s="62">
        <v>1</v>
      </c>
      <c r="R34" s="61">
        <f>P34+Q34</f>
        <v>1</v>
      </c>
      <c r="S34" s="62"/>
      <c r="T34" s="62"/>
      <c r="U34" s="64">
        <f>S34+T34</f>
        <v>0</v>
      </c>
      <c r="V34" s="63"/>
      <c r="W34" s="62"/>
      <c r="X34" s="61">
        <f>V34+W34</f>
        <v>0</v>
      </c>
      <c r="Y34" s="59">
        <f>D34+G34+J34+M34+P34+S34+V34</f>
        <v>21</v>
      </c>
      <c r="Z34" s="59">
        <f>E34+H34+K34+N34+Q34+T34+W34</f>
        <v>34</v>
      </c>
      <c r="AA34" s="155">
        <f>F34+I34+L34+O34+R34+U34+X34</f>
        <v>55</v>
      </c>
    </row>
    <row r="35" spans="1:27" x14ac:dyDescent="0.25">
      <c r="A35" s="28"/>
      <c r="B35" s="16"/>
      <c r="C35" s="16"/>
      <c r="D35" s="27"/>
      <c r="E35" s="26"/>
      <c r="F35" s="25"/>
      <c r="G35" s="26"/>
      <c r="H35" s="26"/>
      <c r="I35" s="26"/>
      <c r="J35" s="27"/>
      <c r="K35" s="26"/>
      <c r="L35" s="25"/>
      <c r="M35" s="27"/>
      <c r="N35" s="26"/>
      <c r="O35" s="26"/>
      <c r="P35" s="27"/>
      <c r="Q35" s="26"/>
      <c r="R35" s="25"/>
      <c r="S35" s="26"/>
      <c r="T35" s="26"/>
      <c r="U35" s="26"/>
      <c r="V35" s="27"/>
      <c r="W35" s="26"/>
      <c r="X35" s="25"/>
      <c r="Y35" s="24"/>
      <c r="Z35" s="24"/>
      <c r="AA35" s="23"/>
    </row>
    <row r="36" spans="1:27" s="1" customFormat="1" x14ac:dyDescent="0.25">
      <c r="A36" s="65" t="s">
        <v>98</v>
      </c>
      <c r="B36" s="16">
        <v>1705</v>
      </c>
      <c r="C36" s="16">
        <v>5</v>
      </c>
      <c r="D36" s="63">
        <v>3</v>
      </c>
      <c r="E36" s="62">
        <v>4</v>
      </c>
      <c r="F36" s="61">
        <f>D36+E36</f>
        <v>7</v>
      </c>
      <c r="G36" s="62"/>
      <c r="H36" s="62"/>
      <c r="I36" s="64">
        <f>G36+H36</f>
        <v>0</v>
      </c>
      <c r="J36" s="63"/>
      <c r="K36" s="62"/>
      <c r="L36" s="64">
        <f>J36+K36</f>
        <v>0</v>
      </c>
      <c r="M36" s="63">
        <v>0</v>
      </c>
      <c r="N36" s="62">
        <v>1</v>
      </c>
      <c r="O36" s="64">
        <f>M36+N36</f>
        <v>1</v>
      </c>
      <c r="P36" s="63"/>
      <c r="Q36" s="62"/>
      <c r="R36" s="61">
        <f>P36+Q36</f>
        <v>0</v>
      </c>
      <c r="S36" s="62">
        <v>1</v>
      </c>
      <c r="T36" s="62">
        <v>0</v>
      </c>
      <c r="U36" s="64">
        <f>S36+T36</f>
        <v>1</v>
      </c>
      <c r="V36" s="63">
        <v>1</v>
      </c>
      <c r="W36" s="62">
        <v>0</v>
      </c>
      <c r="X36" s="61">
        <f>V36+W36</f>
        <v>1</v>
      </c>
      <c r="Y36" s="60">
        <f>D36+G36+J36+M36+P36+S36+V36</f>
        <v>5</v>
      </c>
      <c r="Z36" s="59">
        <f>E36+H36+K36+N36+Q36+T36+W36</f>
        <v>5</v>
      </c>
      <c r="AA36" s="155">
        <f>F36+I36+L36+O36+R36+U36+X36</f>
        <v>10</v>
      </c>
    </row>
    <row r="37" spans="1:27" x14ac:dyDescent="0.25">
      <c r="A37" s="65"/>
      <c r="B37" s="16"/>
      <c r="C37" s="16"/>
      <c r="D37" s="27"/>
      <c r="E37" s="26"/>
      <c r="F37" s="25"/>
      <c r="G37" s="26"/>
      <c r="H37" s="26"/>
      <c r="I37" s="25"/>
      <c r="J37" s="26"/>
      <c r="K37" s="26"/>
      <c r="L37" s="26"/>
      <c r="M37" s="27"/>
      <c r="N37" s="26"/>
      <c r="O37" s="26"/>
      <c r="P37" s="27"/>
      <c r="Q37" s="26"/>
      <c r="R37" s="25"/>
      <c r="S37" s="26"/>
      <c r="T37" s="26"/>
      <c r="U37" s="26"/>
      <c r="V37" s="27"/>
      <c r="W37" s="26"/>
      <c r="X37" s="25"/>
      <c r="Y37" s="24"/>
      <c r="Z37" s="24"/>
      <c r="AA37" s="23"/>
    </row>
    <row r="38" spans="1:27" s="2" customFormat="1" x14ac:dyDescent="0.25">
      <c r="A38" s="18" t="s">
        <v>97</v>
      </c>
      <c r="B38" s="91">
        <v>1805</v>
      </c>
      <c r="C38" s="34">
        <v>5</v>
      </c>
      <c r="D38" s="33">
        <v>7</v>
      </c>
      <c r="E38" s="32">
        <v>8</v>
      </c>
      <c r="F38" s="31">
        <f>D38+E38</f>
        <v>15</v>
      </c>
      <c r="G38" s="33">
        <v>0</v>
      </c>
      <c r="H38" s="32">
        <v>2</v>
      </c>
      <c r="I38" s="31">
        <f>G38+H38</f>
        <v>2</v>
      </c>
      <c r="J38" s="90"/>
      <c r="K38" s="90"/>
      <c r="L38" s="89">
        <f>J38+K38</f>
        <v>0</v>
      </c>
      <c r="M38" s="33">
        <v>0</v>
      </c>
      <c r="N38" s="32">
        <v>1</v>
      </c>
      <c r="O38" s="89">
        <f>M38+N38</f>
        <v>1</v>
      </c>
      <c r="P38" s="33"/>
      <c r="Q38" s="32"/>
      <c r="R38" s="31">
        <f>P38+Q38</f>
        <v>0</v>
      </c>
      <c r="S38" s="90"/>
      <c r="T38" s="90"/>
      <c r="U38" s="89">
        <f>S38+T38</f>
        <v>0</v>
      </c>
      <c r="V38" s="33">
        <v>0</v>
      </c>
      <c r="W38" s="32">
        <v>1</v>
      </c>
      <c r="X38" s="31">
        <f>V38+W38</f>
        <v>1</v>
      </c>
      <c r="Y38" s="88">
        <f>D38+G38+J38+M38+P38+S38+V38</f>
        <v>7</v>
      </c>
      <c r="Z38" s="88">
        <f>E38+H38+K38+N38+Q38+T38+W38</f>
        <v>12</v>
      </c>
      <c r="AA38" s="151">
        <f>F38+I38+L38+O38+R38+U38+X38</f>
        <v>19</v>
      </c>
    </row>
    <row r="39" spans="1:27" s="2" customFormat="1" ht="13.8" thickBot="1" x14ac:dyDescent="0.3">
      <c r="A39" s="18" t="s">
        <v>96</v>
      </c>
      <c r="B39" s="91">
        <v>1835</v>
      </c>
      <c r="C39" s="34">
        <v>5</v>
      </c>
      <c r="D39" s="33">
        <v>0</v>
      </c>
      <c r="E39" s="32">
        <v>1</v>
      </c>
      <c r="F39" s="31">
        <f>D39+E39</f>
        <v>1</v>
      </c>
      <c r="G39" s="90"/>
      <c r="H39" s="90"/>
      <c r="I39" s="89">
        <f>G39+H39</f>
        <v>0</v>
      </c>
      <c r="J39" s="33"/>
      <c r="K39" s="32"/>
      <c r="L39" s="31">
        <f>J39+K39</f>
        <v>0</v>
      </c>
      <c r="M39" s="33"/>
      <c r="N39" s="90"/>
      <c r="O39" s="89">
        <f>M39+N39</f>
        <v>0</v>
      </c>
      <c r="P39" s="33"/>
      <c r="Q39" s="32"/>
      <c r="R39" s="31">
        <f>P39+Q39</f>
        <v>0</v>
      </c>
      <c r="S39" s="90"/>
      <c r="T39" s="90"/>
      <c r="U39" s="89">
        <f>S39+T39</f>
        <v>0</v>
      </c>
      <c r="V39" s="33"/>
      <c r="W39" s="32"/>
      <c r="X39" s="31">
        <f>V39+W39</f>
        <v>0</v>
      </c>
      <c r="Y39" s="88">
        <f>D39+G39+J39+M39+P39+S39+V39</f>
        <v>0</v>
      </c>
      <c r="Z39" s="88">
        <f>E39+H39+K39+N39+Q39+T39+W39</f>
        <v>1</v>
      </c>
      <c r="AA39" s="151">
        <f>F39+I39+L39+O39+R39+U39+X39</f>
        <v>1</v>
      </c>
    </row>
    <row r="40" spans="1:27" s="2" customFormat="1" ht="13.8" thickBot="1" x14ac:dyDescent="0.3">
      <c r="A40" s="87" t="s">
        <v>95</v>
      </c>
      <c r="B40" s="8"/>
      <c r="C40" s="8"/>
      <c r="D40" s="82">
        <f>SUBTOTAL(9,D38:D39)</f>
        <v>7</v>
      </c>
      <c r="E40" s="6">
        <f>SUBTOTAL(9,E38:E39)</f>
        <v>9</v>
      </c>
      <c r="F40" s="5">
        <f>SUBTOTAL(9,F38:F39)</f>
        <v>16</v>
      </c>
      <c r="G40" s="6">
        <f>SUBTOTAL(9,G38:G39)</f>
        <v>0</v>
      </c>
      <c r="H40" s="6">
        <f>SUBTOTAL(9,H38:H39)</f>
        <v>2</v>
      </c>
      <c r="I40" s="6">
        <f>SUBTOTAL(9,I38:I39)</f>
        <v>2</v>
      </c>
      <c r="J40" s="82">
        <f>SUBTOTAL(9,J38:J39)</f>
        <v>0</v>
      </c>
      <c r="K40" s="6">
        <f>SUBTOTAL(9,K38:K39)</f>
        <v>0</v>
      </c>
      <c r="L40" s="5">
        <f>SUBTOTAL(9,L38:L39)</f>
        <v>0</v>
      </c>
      <c r="M40" s="82">
        <f>SUBTOTAL(9,M38:M39)</f>
        <v>0</v>
      </c>
      <c r="N40" s="6">
        <f>SUBTOTAL(9,N38:N39)</f>
        <v>1</v>
      </c>
      <c r="O40" s="6">
        <f>SUBTOTAL(9,O38:O39)</f>
        <v>1</v>
      </c>
      <c r="P40" s="82">
        <f>SUBTOTAL(9,P38:P39)</f>
        <v>0</v>
      </c>
      <c r="Q40" s="6">
        <f>SUBTOTAL(9,Q38:Q39)</f>
        <v>0</v>
      </c>
      <c r="R40" s="5">
        <f>SUBTOTAL(9,R38:R39)</f>
        <v>0</v>
      </c>
      <c r="S40" s="6">
        <f>SUBTOTAL(9,S38:S39)</f>
        <v>0</v>
      </c>
      <c r="T40" s="6">
        <f>SUBTOTAL(9,T38:T39)</f>
        <v>0</v>
      </c>
      <c r="U40" s="6">
        <f>SUBTOTAL(9,U38:U39)</f>
        <v>0</v>
      </c>
      <c r="V40" s="82">
        <f>SUBTOTAL(9,V38:V39)</f>
        <v>0</v>
      </c>
      <c r="W40" s="6">
        <f>SUBTOTAL(9,W38:W39)</f>
        <v>1</v>
      </c>
      <c r="X40" s="5">
        <f>SUBTOTAL(9,X38:X39)</f>
        <v>1</v>
      </c>
      <c r="Y40" s="4">
        <f>D40+G40+J40+M40+P40+S40+V40</f>
        <v>7</v>
      </c>
      <c r="Z40" s="4">
        <f>E40+H40+K40+N40+Q40+T40+W40</f>
        <v>13</v>
      </c>
      <c r="AA40" s="3">
        <f>SUBTOTAL(9,AA38:AA39)</f>
        <v>20</v>
      </c>
    </row>
    <row r="41" spans="1:27" x14ac:dyDescent="0.25">
      <c r="A41" s="18"/>
      <c r="B41" s="17"/>
      <c r="C41" s="16"/>
      <c r="D41" s="27"/>
      <c r="E41" s="26"/>
      <c r="F41" s="25"/>
      <c r="G41" s="69"/>
      <c r="H41" s="69"/>
      <c r="I41" s="69"/>
      <c r="J41" s="27"/>
      <c r="K41" s="26"/>
      <c r="L41" s="25"/>
      <c r="M41" s="27"/>
      <c r="N41" s="69"/>
      <c r="O41" s="69"/>
      <c r="P41" s="27"/>
      <c r="Q41" s="26"/>
      <c r="R41" s="25"/>
      <c r="S41" s="69"/>
      <c r="T41" s="69"/>
      <c r="U41" s="69"/>
      <c r="V41" s="27"/>
      <c r="W41" s="26"/>
      <c r="X41" s="25"/>
      <c r="Y41" s="68"/>
      <c r="Z41" s="68"/>
      <c r="AA41" s="23"/>
    </row>
    <row r="42" spans="1:27" s="2" customFormat="1" x14ac:dyDescent="0.25">
      <c r="A42" s="28" t="s">
        <v>94</v>
      </c>
      <c r="B42" s="91">
        <v>2130</v>
      </c>
      <c r="C42" s="34">
        <v>5</v>
      </c>
      <c r="D42" s="33">
        <v>1</v>
      </c>
      <c r="E42" s="32">
        <v>0</v>
      </c>
      <c r="F42" s="31">
        <f>D42+E42</f>
        <v>1</v>
      </c>
      <c r="G42" s="90"/>
      <c r="H42" s="90"/>
      <c r="I42" s="89">
        <f>G42+H42</f>
        <v>0</v>
      </c>
      <c r="J42" s="33"/>
      <c r="K42" s="32"/>
      <c r="L42" s="31">
        <f>J42+K42</f>
        <v>0</v>
      </c>
      <c r="M42" s="33"/>
      <c r="N42" s="90"/>
      <c r="O42" s="89">
        <f>M42+N42</f>
        <v>0</v>
      </c>
      <c r="P42" s="33"/>
      <c r="Q42" s="32"/>
      <c r="R42" s="31">
        <f>P42+Q42</f>
        <v>0</v>
      </c>
      <c r="S42" s="90"/>
      <c r="T42" s="90"/>
      <c r="U42" s="89">
        <f>S42+T42</f>
        <v>0</v>
      </c>
      <c r="V42" s="33"/>
      <c r="W42" s="32"/>
      <c r="X42" s="31">
        <f>V42+W42</f>
        <v>0</v>
      </c>
      <c r="Y42" s="88">
        <f>D42+G42+J42+M42+P42+S42+V42</f>
        <v>1</v>
      </c>
      <c r="Z42" s="88">
        <f>E42+H42+K42+N42+Q42+T42+W42</f>
        <v>0</v>
      </c>
      <c r="AA42" s="151">
        <f>F42+I42+L42+O42+R42+U42+X42</f>
        <v>1</v>
      </c>
    </row>
    <row r="43" spans="1:27" s="2" customFormat="1" x14ac:dyDescent="0.25">
      <c r="A43" s="28" t="s">
        <v>93</v>
      </c>
      <c r="B43" s="91">
        <v>2010</v>
      </c>
      <c r="C43" s="34">
        <v>5</v>
      </c>
      <c r="D43" s="33">
        <v>3</v>
      </c>
      <c r="E43" s="32">
        <v>1</v>
      </c>
      <c r="F43" s="31">
        <f>D43+E43</f>
        <v>4</v>
      </c>
      <c r="G43" s="90"/>
      <c r="H43" s="90"/>
      <c r="I43" s="89">
        <f>G43+H43</f>
        <v>0</v>
      </c>
      <c r="J43" s="33"/>
      <c r="K43" s="32"/>
      <c r="L43" s="31">
        <f>J43+K43</f>
        <v>0</v>
      </c>
      <c r="M43" s="33"/>
      <c r="N43" s="90"/>
      <c r="O43" s="89">
        <f>M43+N43</f>
        <v>0</v>
      </c>
      <c r="P43" s="33"/>
      <c r="Q43" s="32"/>
      <c r="R43" s="31">
        <f>P43+Q43</f>
        <v>0</v>
      </c>
      <c r="S43" s="90"/>
      <c r="T43" s="90"/>
      <c r="U43" s="89">
        <f>S43+T43</f>
        <v>0</v>
      </c>
      <c r="V43" s="33"/>
      <c r="W43" s="32"/>
      <c r="X43" s="31">
        <f>V43+W43</f>
        <v>0</v>
      </c>
      <c r="Y43" s="88">
        <f>D43+G43+J43+M43+P43+S43+V43</f>
        <v>3</v>
      </c>
      <c r="Z43" s="88">
        <f>E43+H43+K43+N43+Q43+T43+W43</f>
        <v>1</v>
      </c>
      <c r="AA43" s="151">
        <f>F43+I43+L43+O43+R43+U43+X43</f>
        <v>4</v>
      </c>
    </row>
    <row r="44" spans="1:27" s="2" customFormat="1" x14ac:dyDescent="0.25">
      <c r="A44" s="28" t="s">
        <v>92</v>
      </c>
      <c r="B44" s="91">
        <v>2015</v>
      </c>
      <c r="C44" s="34">
        <v>5</v>
      </c>
      <c r="D44" s="33"/>
      <c r="E44" s="32"/>
      <c r="F44" s="31">
        <f>D44+E44</f>
        <v>0</v>
      </c>
      <c r="G44" s="90"/>
      <c r="H44" s="90"/>
      <c r="I44" s="89">
        <f>G44+H44</f>
        <v>0</v>
      </c>
      <c r="J44" s="33"/>
      <c r="K44" s="32"/>
      <c r="L44" s="31">
        <f>J44+K44</f>
        <v>0</v>
      </c>
      <c r="M44" s="33"/>
      <c r="N44" s="90"/>
      <c r="O44" s="89">
        <f>M44+N44</f>
        <v>0</v>
      </c>
      <c r="P44" s="33"/>
      <c r="Q44" s="32"/>
      <c r="R44" s="31">
        <f>P44+Q44</f>
        <v>0</v>
      </c>
      <c r="S44" s="90"/>
      <c r="T44" s="90"/>
      <c r="U44" s="89">
        <f>S44+T44</f>
        <v>0</v>
      </c>
      <c r="V44" s="33"/>
      <c r="W44" s="32"/>
      <c r="X44" s="31">
        <f>V44+W44</f>
        <v>0</v>
      </c>
      <c r="Y44" s="88">
        <f>D44+G44+J44+M44+P44+S44+V44</f>
        <v>0</v>
      </c>
      <c r="Z44" s="88">
        <f>E44+H44+K44+N44+Q44+T44+W44</f>
        <v>0</v>
      </c>
      <c r="AA44" s="151">
        <f>F44+I44+L44+O44+R44+U44+X44</f>
        <v>0</v>
      </c>
    </row>
    <row r="45" spans="1:27" s="2" customFormat="1" x14ac:dyDescent="0.25">
      <c r="A45" s="28" t="s">
        <v>91</v>
      </c>
      <c r="B45" s="91">
        <v>2020</v>
      </c>
      <c r="C45" s="34">
        <v>5</v>
      </c>
      <c r="D45" s="33">
        <v>0</v>
      </c>
      <c r="E45" s="32">
        <v>1</v>
      </c>
      <c r="F45" s="31">
        <f>D45+E45</f>
        <v>1</v>
      </c>
      <c r="G45" s="90"/>
      <c r="H45" s="90"/>
      <c r="I45" s="89">
        <f>G45+H45</f>
        <v>0</v>
      </c>
      <c r="J45" s="33"/>
      <c r="K45" s="32"/>
      <c r="L45" s="31">
        <f>J45+K45</f>
        <v>0</v>
      </c>
      <c r="M45" s="33"/>
      <c r="N45" s="90"/>
      <c r="O45" s="89">
        <f>M45+N45</f>
        <v>0</v>
      </c>
      <c r="P45" s="33"/>
      <c r="Q45" s="32"/>
      <c r="R45" s="31">
        <f>P45+Q45</f>
        <v>0</v>
      </c>
      <c r="S45" s="90"/>
      <c r="T45" s="90"/>
      <c r="U45" s="89">
        <f>S45+T45</f>
        <v>0</v>
      </c>
      <c r="V45" s="33"/>
      <c r="W45" s="32"/>
      <c r="X45" s="31">
        <f>V45+W45</f>
        <v>0</v>
      </c>
      <c r="Y45" s="88">
        <f>D45+G45+J45+M45+P45+S45+V45</f>
        <v>0</v>
      </c>
      <c r="Z45" s="88">
        <f>E45+H45+K45+N45+Q45+T45+W45</f>
        <v>1</v>
      </c>
      <c r="AA45" s="151">
        <f>F45+I45+L45+O45+R45+U45+X45</f>
        <v>1</v>
      </c>
    </row>
    <row r="46" spans="1:27" s="2" customFormat="1" x14ac:dyDescent="0.25">
      <c r="A46" s="18" t="s">
        <v>90</v>
      </c>
      <c r="B46" s="91">
        <v>1980</v>
      </c>
      <c r="C46" s="34">
        <v>5</v>
      </c>
      <c r="D46" s="33">
        <v>5</v>
      </c>
      <c r="E46" s="32">
        <v>1</v>
      </c>
      <c r="F46" s="31">
        <f>D46+E46</f>
        <v>6</v>
      </c>
      <c r="G46" s="90"/>
      <c r="H46" s="90"/>
      <c r="I46" s="89">
        <f>G46+H46</f>
        <v>0</v>
      </c>
      <c r="J46" s="33"/>
      <c r="K46" s="32"/>
      <c r="L46" s="31">
        <f>J46+K46</f>
        <v>0</v>
      </c>
      <c r="M46" s="33"/>
      <c r="N46" s="90"/>
      <c r="O46" s="89">
        <f>M46+N46</f>
        <v>0</v>
      </c>
      <c r="P46" s="33"/>
      <c r="Q46" s="32"/>
      <c r="R46" s="31">
        <f>P46+Q46</f>
        <v>0</v>
      </c>
      <c r="S46" s="90"/>
      <c r="T46" s="90"/>
      <c r="U46" s="89">
        <f>S46+T46</f>
        <v>0</v>
      </c>
      <c r="V46" s="33"/>
      <c r="W46" s="32"/>
      <c r="X46" s="31">
        <f>V46+W46</f>
        <v>0</v>
      </c>
      <c r="Y46" s="88">
        <f>D46+G46+J46+M46+P46+S46+V46</f>
        <v>5</v>
      </c>
      <c r="Z46" s="88">
        <f>E46+H46+K46+N46+Q46+T46+W46</f>
        <v>1</v>
      </c>
      <c r="AA46" s="151">
        <f>F46+I46+L46+O46+R46+U46+X46</f>
        <v>6</v>
      </c>
    </row>
    <row r="47" spans="1:27" s="2" customFormat="1" x14ac:dyDescent="0.25">
      <c r="A47" s="18" t="s">
        <v>89</v>
      </c>
      <c r="B47" s="91">
        <v>1985</v>
      </c>
      <c r="C47" s="34">
        <v>5</v>
      </c>
      <c r="D47" s="33">
        <v>1</v>
      </c>
      <c r="E47" s="32">
        <v>0</v>
      </c>
      <c r="F47" s="31">
        <f>D47+E47</f>
        <v>1</v>
      </c>
      <c r="G47" s="90"/>
      <c r="H47" s="90"/>
      <c r="I47" s="89">
        <f>G47+H47</f>
        <v>0</v>
      </c>
      <c r="J47" s="33"/>
      <c r="K47" s="32"/>
      <c r="L47" s="31">
        <f>J47+K47</f>
        <v>0</v>
      </c>
      <c r="M47" s="33"/>
      <c r="N47" s="90"/>
      <c r="O47" s="89">
        <f>M47+N47</f>
        <v>0</v>
      </c>
      <c r="P47" s="33"/>
      <c r="Q47" s="32"/>
      <c r="R47" s="31">
        <f>P47+Q47</f>
        <v>0</v>
      </c>
      <c r="S47" s="90"/>
      <c r="T47" s="90"/>
      <c r="U47" s="89">
        <f>S47+T47</f>
        <v>0</v>
      </c>
      <c r="V47" s="33"/>
      <c r="W47" s="32"/>
      <c r="X47" s="31">
        <f>V47+W47</f>
        <v>0</v>
      </c>
      <c r="Y47" s="88">
        <f>D47+G47+J47+M47+P47+S47+V47</f>
        <v>1</v>
      </c>
      <c r="Z47" s="88">
        <f>E47+H47+K47+N47+Q47+T47+W47</f>
        <v>0</v>
      </c>
      <c r="AA47" s="151">
        <f>F47+I47+L47+O47+R47+U47+X47</f>
        <v>1</v>
      </c>
    </row>
    <row r="48" spans="1:27" s="2" customFormat="1" x14ac:dyDescent="0.25">
      <c r="A48" s="28" t="s">
        <v>88</v>
      </c>
      <c r="B48" s="91">
        <v>2100</v>
      </c>
      <c r="C48" s="34">
        <v>5</v>
      </c>
      <c r="D48" s="33">
        <v>15</v>
      </c>
      <c r="E48" s="32">
        <v>0</v>
      </c>
      <c r="F48" s="31">
        <f>D48+E48</f>
        <v>15</v>
      </c>
      <c r="G48" s="90"/>
      <c r="H48" s="90"/>
      <c r="I48" s="89">
        <f>G48+H48</f>
        <v>0</v>
      </c>
      <c r="J48" s="33"/>
      <c r="K48" s="32"/>
      <c r="L48" s="31">
        <f>J48+K48</f>
        <v>0</v>
      </c>
      <c r="M48" s="33"/>
      <c r="N48" s="90"/>
      <c r="O48" s="89">
        <f>M48+N48</f>
        <v>0</v>
      </c>
      <c r="P48" s="33">
        <v>1</v>
      </c>
      <c r="Q48" s="32">
        <v>1</v>
      </c>
      <c r="R48" s="31">
        <f>P48+Q48</f>
        <v>2</v>
      </c>
      <c r="S48" s="90"/>
      <c r="T48" s="90"/>
      <c r="U48" s="89">
        <f>S48+T48</f>
        <v>0</v>
      </c>
      <c r="V48" s="33"/>
      <c r="W48" s="32"/>
      <c r="X48" s="31">
        <f>V48+W48</f>
        <v>0</v>
      </c>
      <c r="Y48" s="88">
        <f>D48+G48+J48+M48+P48+S48+V48</f>
        <v>16</v>
      </c>
      <c r="Z48" s="88">
        <f>E48+H48+K48+N48+Q48+T48+W48</f>
        <v>1</v>
      </c>
      <c r="AA48" s="151">
        <f>F48+I48+L48+O48+R48+U48+X48</f>
        <v>17</v>
      </c>
    </row>
    <row r="49" spans="1:27" s="2" customFormat="1" ht="13.8" thickBot="1" x14ac:dyDescent="0.3">
      <c r="A49" s="28" t="s">
        <v>87</v>
      </c>
      <c r="B49" s="91">
        <v>2110</v>
      </c>
      <c r="C49" s="34">
        <v>5</v>
      </c>
      <c r="D49" s="33">
        <v>2</v>
      </c>
      <c r="E49" s="32">
        <v>2</v>
      </c>
      <c r="F49" s="31">
        <f>D49+E49</f>
        <v>4</v>
      </c>
      <c r="G49" s="90"/>
      <c r="H49" s="90"/>
      <c r="I49" s="89">
        <f>G49+H49</f>
        <v>0</v>
      </c>
      <c r="J49" s="33"/>
      <c r="K49" s="32"/>
      <c r="L49" s="31">
        <f>J49+K49</f>
        <v>0</v>
      </c>
      <c r="M49" s="33"/>
      <c r="N49" s="90"/>
      <c r="O49" s="89">
        <f>M49+N49</f>
        <v>0</v>
      </c>
      <c r="P49" s="33">
        <v>0</v>
      </c>
      <c r="Q49" s="32">
        <v>1</v>
      </c>
      <c r="R49" s="31">
        <f>P49+Q49</f>
        <v>1</v>
      </c>
      <c r="S49" s="90"/>
      <c r="T49" s="90"/>
      <c r="U49" s="89">
        <f>S49+T49</f>
        <v>0</v>
      </c>
      <c r="V49" s="33"/>
      <c r="W49" s="32"/>
      <c r="X49" s="31">
        <f>V49+W49</f>
        <v>0</v>
      </c>
      <c r="Y49" s="88">
        <f>D49+G49+J49+M49+P49+S49+V49</f>
        <v>2</v>
      </c>
      <c r="Z49" s="88">
        <f>E49+H49+K49+N49+Q49+T49+W49</f>
        <v>3</v>
      </c>
      <c r="AA49" s="151">
        <f>F49+I49+L49+O49+R49+U49+X49</f>
        <v>5</v>
      </c>
    </row>
    <row r="50" spans="1:27" s="2" customFormat="1" ht="13.8" thickBot="1" x14ac:dyDescent="0.3">
      <c r="A50" s="87" t="s">
        <v>86</v>
      </c>
      <c r="B50" s="8"/>
      <c r="C50" s="8"/>
      <c r="D50" s="82">
        <f>SUBTOTAL(9,D42:D49)</f>
        <v>27</v>
      </c>
      <c r="E50" s="6">
        <f>SUBTOTAL(9,E42:E49)</f>
        <v>5</v>
      </c>
      <c r="F50" s="6">
        <f>SUBTOTAL(9,F42:F49)</f>
        <v>32</v>
      </c>
      <c r="G50" s="82">
        <f>SUBTOTAL(9,G42:G49)</f>
        <v>0</v>
      </c>
      <c r="H50" s="6">
        <f>SUBTOTAL(9,H42:H49)</f>
        <v>0</v>
      </c>
      <c r="I50" s="6">
        <f>SUBTOTAL(9,I42:I49)</f>
        <v>0</v>
      </c>
      <c r="J50" s="82">
        <f>SUBTOTAL(9,J42:J49)</f>
        <v>0</v>
      </c>
      <c r="K50" s="6">
        <f>SUBTOTAL(9,K42:K49)</f>
        <v>0</v>
      </c>
      <c r="L50" s="5">
        <f>SUBTOTAL(9,L42:L49)</f>
        <v>0</v>
      </c>
      <c r="M50" s="82">
        <f>SUBTOTAL(9,M42:M49)</f>
        <v>0</v>
      </c>
      <c r="N50" s="6">
        <f>SUBTOTAL(9,N42:N49)</f>
        <v>0</v>
      </c>
      <c r="O50" s="6">
        <f>SUBTOTAL(9,O42:O49)</f>
        <v>0</v>
      </c>
      <c r="P50" s="82">
        <f>SUBTOTAL(9,P42:P49)</f>
        <v>1</v>
      </c>
      <c r="Q50" s="6">
        <f>SUBTOTAL(9,Q42:Q49)</f>
        <v>2</v>
      </c>
      <c r="R50" s="6">
        <f>SUBTOTAL(9,R42:R49)</f>
        <v>3</v>
      </c>
      <c r="S50" s="82">
        <f>SUBTOTAL(9,S42:S49)</f>
        <v>0</v>
      </c>
      <c r="T50" s="6">
        <f>SUBTOTAL(9,T42:T49)</f>
        <v>0</v>
      </c>
      <c r="U50" s="6">
        <f>SUBTOTAL(9,U42:U49)</f>
        <v>0</v>
      </c>
      <c r="V50" s="82">
        <f>SUBTOTAL(9,V42:V49)</f>
        <v>0</v>
      </c>
      <c r="W50" s="6">
        <f>SUBTOTAL(9,W42:W49)</f>
        <v>0</v>
      </c>
      <c r="X50" s="6">
        <f>SUBTOTAL(9,X42:X49)</f>
        <v>0</v>
      </c>
      <c r="Y50" s="81">
        <f>D50+G50+J50+M50+P50+S50+V50</f>
        <v>28</v>
      </c>
      <c r="Z50" s="4">
        <f>E50+H50+K50+N50+Q50+T50+W50</f>
        <v>7</v>
      </c>
      <c r="AA50" s="3">
        <f>SUBTOTAL(9,AA42:AA49)</f>
        <v>35</v>
      </c>
    </row>
    <row r="51" spans="1:27" s="95" customFormat="1" x14ac:dyDescent="0.25">
      <c r="A51" s="65"/>
      <c r="B51" s="16"/>
      <c r="C51" s="16"/>
      <c r="D51" s="57"/>
      <c r="E51" s="65"/>
      <c r="F51" s="65"/>
      <c r="G51" s="65"/>
      <c r="H51" s="65"/>
      <c r="I51" s="65"/>
      <c r="J51" s="57"/>
      <c r="K51" s="65"/>
      <c r="L51" s="154"/>
      <c r="M51" s="57"/>
      <c r="N51" s="65"/>
      <c r="O51" s="65"/>
      <c r="P51" s="57"/>
      <c r="Q51" s="65"/>
      <c r="R51" s="65"/>
      <c r="S51" s="65"/>
      <c r="T51" s="65"/>
      <c r="U51" s="65"/>
      <c r="V51" s="57"/>
      <c r="W51" s="65"/>
      <c r="X51" s="65"/>
      <c r="Y51" s="74"/>
      <c r="Z51" s="74"/>
      <c r="AA51" s="73"/>
    </row>
    <row r="52" spans="1:27" s="2" customFormat="1" ht="26.4" x14ac:dyDescent="0.25">
      <c r="A52" s="18" t="s">
        <v>85</v>
      </c>
      <c r="B52" s="153" t="s">
        <v>84</v>
      </c>
      <c r="C52" s="34">
        <v>5</v>
      </c>
      <c r="D52" s="33">
        <v>9</v>
      </c>
      <c r="E52" s="32">
        <v>7</v>
      </c>
      <c r="F52" s="31">
        <f>D52+E52</f>
        <v>16</v>
      </c>
      <c r="G52" s="90"/>
      <c r="H52" s="90"/>
      <c r="I52" s="31">
        <f>G52+H52</f>
        <v>0</v>
      </c>
      <c r="J52" s="33"/>
      <c r="K52" s="32"/>
      <c r="L52" s="31">
        <f>J52+K52</f>
        <v>0</v>
      </c>
      <c r="M52" s="33">
        <v>1</v>
      </c>
      <c r="N52" s="90">
        <v>0</v>
      </c>
      <c r="O52" s="89">
        <f>M52+N52</f>
        <v>1</v>
      </c>
      <c r="P52" s="33"/>
      <c r="Q52" s="32"/>
      <c r="R52" s="31">
        <f>P52+Q52</f>
        <v>0</v>
      </c>
      <c r="S52" s="90"/>
      <c r="T52" s="90"/>
      <c r="U52" s="89">
        <f>S52+T52</f>
        <v>0</v>
      </c>
      <c r="V52" s="33">
        <v>1</v>
      </c>
      <c r="W52" s="32">
        <v>1</v>
      </c>
      <c r="X52" s="31">
        <f>V52+W52</f>
        <v>2</v>
      </c>
      <c r="Y52" s="88">
        <f>D52+G52+J52+M52+P52+S52+V52</f>
        <v>11</v>
      </c>
      <c r="Z52" s="88">
        <f>E52+H52+K52+N52+Q52+T52+W52</f>
        <v>8</v>
      </c>
      <c r="AA52" s="151">
        <f>F52+I52+L52+O52+R52+U52+X52</f>
        <v>19</v>
      </c>
    </row>
    <row r="53" spans="1:27" s="2" customFormat="1" x14ac:dyDescent="0.25">
      <c r="A53" s="18" t="s">
        <v>83</v>
      </c>
      <c r="B53" s="152">
        <v>2214</v>
      </c>
      <c r="C53" s="34">
        <v>5</v>
      </c>
      <c r="D53" s="33">
        <v>3</v>
      </c>
      <c r="E53" s="32">
        <v>1</v>
      </c>
      <c r="F53" s="31">
        <f>D53+E53</f>
        <v>4</v>
      </c>
      <c r="G53" s="90"/>
      <c r="H53" s="90"/>
      <c r="I53" s="89">
        <f>G53+H53</f>
        <v>0</v>
      </c>
      <c r="J53" s="33"/>
      <c r="K53" s="32"/>
      <c r="L53" s="31">
        <f>J53+K53</f>
        <v>0</v>
      </c>
      <c r="M53" s="33"/>
      <c r="N53" s="90"/>
      <c r="O53" s="89">
        <f>M53+N53</f>
        <v>0</v>
      </c>
      <c r="P53" s="33"/>
      <c r="Q53" s="32"/>
      <c r="R53" s="31">
        <f>P53+Q53</f>
        <v>0</v>
      </c>
      <c r="S53" s="90"/>
      <c r="T53" s="90"/>
      <c r="U53" s="89">
        <f>S53+T53</f>
        <v>0</v>
      </c>
      <c r="V53" s="33"/>
      <c r="W53" s="32"/>
      <c r="X53" s="31">
        <f>V53+W53</f>
        <v>0</v>
      </c>
      <c r="Y53" s="88">
        <f>D53+G53+J53+M53+P53+S53+V53</f>
        <v>3</v>
      </c>
      <c r="Z53" s="88">
        <f>E53+H53+K53+N53+Q53+T53+W53</f>
        <v>1</v>
      </c>
      <c r="AA53" s="151">
        <f>F53+I53+L53+O53+R53+U53+X53</f>
        <v>4</v>
      </c>
    </row>
    <row r="54" spans="1:27" s="2" customFormat="1" x14ac:dyDescent="0.25">
      <c r="A54" s="18" t="s">
        <v>82</v>
      </c>
      <c r="B54" s="91" t="s">
        <v>81</v>
      </c>
      <c r="C54" s="34">
        <v>5</v>
      </c>
      <c r="D54" s="33">
        <v>7</v>
      </c>
      <c r="E54" s="32">
        <v>1</v>
      </c>
      <c r="F54" s="31">
        <f>D54+E54</f>
        <v>8</v>
      </c>
      <c r="G54" s="90">
        <v>1</v>
      </c>
      <c r="H54" s="90">
        <v>0</v>
      </c>
      <c r="I54" s="89">
        <f>G54+H54</f>
        <v>1</v>
      </c>
      <c r="J54" s="33"/>
      <c r="K54" s="32"/>
      <c r="L54" s="31">
        <f>J54+K54</f>
        <v>0</v>
      </c>
      <c r="M54" s="33"/>
      <c r="N54" s="90"/>
      <c r="O54" s="89">
        <f>M54+N54</f>
        <v>0</v>
      </c>
      <c r="P54" s="33"/>
      <c r="Q54" s="32"/>
      <c r="R54" s="31">
        <f>P54+Q54</f>
        <v>0</v>
      </c>
      <c r="S54" s="90">
        <v>1</v>
      </c>
      <c r="T54" s="90">
        <v>0</v>
      </c>
      <c r="U54" s="89">
        <f>S54+T54</f>
        <v>1</v>
      </c>
      <c r="V54" s="33"/>
      <c r="W54" s="32"/>
      <c r="X54" s="31">
        <f>V54+W54</f>
        <v>0</v>
      </c>
      <c r="Y54" s="88">
        <f>D54+G54+J54+M54+P54+S54+V54</f>
        <v>9</v>
      </c>
      <c r="Z54" s="88">
        <f>E54+H54+K54+N54+Q54+T54+W54</f>
        <v>1</v>
      </c>
      <c r="AA54" s="151">
        <f>F54+I54+L54+O54+R54+U54+X54</f>
        <v>10</v>
      </c>
    </row>
    <row r="55" spans="1:27" s="2" customFormat="1" x14ac:dyDescent="0.25">
      <c r="A55" s="18" t="s">
        <v>80</v>
      </c>
      <c r="B55" s="91">
        <v>2260</v>
      </c>
      <c r="C55" s="34">
        <v>5</v>
      </c>
      <c r="D55" s="33"/>
      <c r="E55" s="32"/>
      <c r="F55" s="31">
        <f>D55+E55</f>
        <v>0</v>
      </c>
      <c r="G55" s="90"/>
      <c r="H55" s="90"/>
      <c r="I55" s="89">
        <f>G55+H55</f>
        <v>0</v>
      </c>
      <c r="J55" s="33"/>
      <c r="K55" s="32"/>
      <c r="L55" s="31">
        <f>J55+K55</f>
        <v>0</v>
      </c>
      <c r="M55" s="33"/>
      <c r="N55" s="90"/>
      <c r="O55" s="89">
        <f>M55+N55</f>
        <v>0</v>
      </c>
      <c r="P55" s="33"/>
      <c r="Q55" s="32"/>
      <c r="R55" s="31">
        <f>P55+Q55</f>
        <v>0</v>
      </c>
      <c r="S55" s="90"/>
      <c r="T55" s="90"/>
      <c r="U55" s="89">
        <f>S55+T55</f>
        <v>0</v>
      </c>
      <c r="V55" s="33"/>
      <c r="W55" s="32"/>
      <c r="X55" s="31">
        <f>V55+W55</f>
        <v>0</v>
      </c>
      <c r="Y55" s="88">
        <f>D55+G55+J55+M55+P55+S55+V55</f>
        <v>0</v>
      </c>
      <c r="Z55" s="88">
        <f>E55+H55+K55+N55+Q55+T55+W55</f>
        <v>0</v>
      </c>
      <c r="AA55" s="151">
        <f>F55+I55+L55+O55+R55+U55+X55</f>
        <v>0</v>
      </c>
    </row>
    <row r="56" spans="1:27" s="2" customFormat="1" x14ac:dyDescent="0.25">
      <c r="A56" s="18" t="s">
        <v>79</v>
      </c>
      <c r="B56" s="91">
        <v>2275</v>
      </c>
      <c r="C56" s="34">
        <v>5</v>
      </c>
      <c r="D56" s="33">
        <v>3</v>
      </c>
      <c r="E56" s="32">
        <v>1</v>
      </c>
      <c r="F56" s="31">
        <f>D56+E56</f>
        <v>4</v>
      </c>
      <c r="G56" s="90">
        <v>1</v>
      </c>
      <c r="H56" s="90">
        <v>0</v>
      </c>
      <c r="I56" s="31">
        <f>G56+H56</f>
        <v>1</v>
      </c>
      <c r="J56" s="33"/>
      <c r="K56" s="32"/>
      <c r="L56" s="31">
        <f>J56+K56</f>
        <v>0</v>
      </c>
      <c r="M56" s="33"/>
      <c r="N56" s="90"/>
      <c r="O56" s="89">
        <f>M56+N56</f>
        <v>0</v>
      </c>
      <c r="P56" s="33"/>
      <c r="Q56" s="32"/>
      <c r="R56" s="31">
        <f>P56+Q56</f>
        <v>0</v>
      </c>
      <c r="S56" s="90"/>
      <c r="T56" s="90"/>
      <c r="U56" s="89">
        <f>S56+T56</f>
        <v>0</v>
      </c>
      <c r="V56" s="33">
        <v>1</v>
      </c>
      <c r="W56" s="32">
        <v>0</v>
      </c>
      <c r="X56" s="31">
        <f>V56+W56</f>
        <v>1</v>
      </c>
      <c r="Y56" s="88">
        <f>D56+G56+J56+M56+P56+S56+V56</f>
        <v>5</v>
      </c>
      <c r="Z56" s="88">
        <f>E56+H56+K56+N56+Q56+T56+W56</f>
        <v>1</v>
      </c>
      <c r="AA56" s="151">
        <f>F56+I56+L56+O56+R56+U56+X56</f>
        <v>6</v>
      </c>
    </row>
    <row r="57" spans="1:27" s="2" customFormat="1" x14ac:dyDescent="0.25">
      <c r="A57" s="18" t="s">
        <v>78</v>
      </c>
      <c r="B57" s="91">
        <v>2250</v>
      </c>
      <c r="C57" s="34">
        <v>5</v>
      </c>
      <c r="D57" s="33"/>
      <c r="E57" s="32"/>
      <c r="F57" s="31">
        <f>D57+E57</f>
        <v>0</v>
      </c>
      <c r="G57" s="90"/>
      <c r="H57" s="90"/>
      <c r="I57" s="89">
        <f>G57+H57</f>
        <v>0</v>
      </c>
      <c r="J57" s="33"/>
      <c r="K57" s="32"/>
      <c r="L57" s="31">
        <f>J57+K57</f>
        <v>0</v>
      </c>
      <c r="M57" s="33"/>
      <c r="N57" s="90"/>
      <c r="O57" s="89">
        <f>M57+N57</f>
        <v>0</v>
      </c>
      <c r="P57" s="33"/>
      <c r="Q57" s="32"/>
      <c r="R57" s="31">
        <f>P57+Q57</f>
        <v>0</v>
      </c>
      <c r="S57" s="90"/>
      <c r="T57" s="90"/>
      <c r="U57" s="89">
        <f>S57+T57</f>
        <v>0</v>
      </c>
      <c r="V57" s="33"/>
      <c r="W57" s="32"/>
      <c r="X57" s="31">
        <f>V57+W57</f>
        <v>0</v>
      </c>
      <c r="Y57" s="88">
        <f>D57+G57+J57+M57+P57+S57+V57</f>
        <v>0</v>
      </c>
      <c r="Z57" s="88">
        <f>E57+H57+K57+N57+Q57+T57+W57</f>
        <v>0</v>
      </c>
      <c r="AA57" s="151">
        <f>F57+I57+L57+O57+R57+U57+X57</f>
        <v>0</v>
      </c>
    </row>
    <row r="58" spans="1:27" s="2" customFormat="1" x14ac:dyDescent="0.25">
      <c r="A58" s="18" t="s">
        <v>77</v>
      </c>
      <c r="B58" s="91">
        <v>2245</v>
      </c>
      <c r="C58" s="34">
        <v>5</v>
      </c>
      <c r="D58" s="33"/>
      <c r="E58" s="32"/>
      <c r="F58" s="31">
        <f>D58+E58</f>
        <v>0</v>
      </c>
      <c r="G58" s="90"/>
      <c r="H58" s="90"/>
      <c r="I58" s="89">
        <f>G58+H58</f>
        <v>0</v>
      </c>
      <c r="J58" s="33"/>
      <c r="K58" s="32"/>
      <c r="L58" s="31">
        <f>J58+K58</f>
        <v>0</v>
      </c>
      <c r="M58" s="33"/>
      <c r="N58" s="90"/>
      <c r="O58" s="89">
        <f>M58+N58</f>
        <v>0</v>
      </c>
      <c r="P58" s="33"/>
      <c r="Q58" s="32"/>
      <c r="R58" s="31">
        <f>P58+Q58</f>
        <v>0</v>
      </c>
      <c r="S58" s="90"/>
      <c r="T58" s="90"/>
      <c r="U58" s="89">
        <f>S58+T58</f>
        <v>0</v>
      </c>
      <c r="V58" s="33"/>
      <c r="W58" s="32"/>
      <c r="X58" s="31">
        <f>V58+W58</f>
        <v>0</v>
      </c>
      <c r="Y58" s="88">
        <f>D58+G58+J58+M58+P58+S58+V58</f>
        <v>0</v>
      </c>
      <c r="Z58" s="88">
        <f>E58+H58+K58+N58+Q58+T58+W58</f>
        <v>0</v>
      </c>
      <c r="AA58" s="151">
        <f>F58+I58+L58+O58+R58+U58+X58</f>
        <v>0</v>
      </c>
    </row>
    <row r="59" spans="1:27" s="2" customFormat="1" x14ac:dyDescent="0.25">
      <c r="A59" s="18" t="s">
        <v>76</v>
      </c>
      <c r="B59" s="91">
        <v>2240</v>
      </c>
      <c r="C59" s="34">
        <v>5</v>
      </c>
      <c r="D59" s="33">
        <v>2</v>
      </c>
      <c r="E59" s="32">
        <v>0</v>
      </c>
      <c r="F59" s="31">
        <f>D59+E59</f>
        <v>2</v>
      </c>
      <c r="G59" s="90"/>
      <c r="H59" s="90"/>
      <c r="I59" s="89">
        <f>G59+H59</f>
        <v>0</v>
      </c>
      <c r="J59" s="33"/>
      <c r="K59" s="32"/>
      <c r="L59" s="31">
        <f>J59+K59</f>
        <v>0</v>
      </c>
      <c r="M59" s="33"/>
      <c r="N59" s="90"/>
      <c r="O59" s="89">
        <f>M59+N59</f>
        <v>0</v>
      </c>
      <c r="P59" s="33"/>
      <c r="Q59" s="32"/>
      <c r="R59" s="31">
        <f>P59+Q59</f>
        <v>0</v>
      </c>
      <c r="S59" s="90"/>
      <c r="T59" s="90"/>
      <c r="U59" s="89">
        <f>S59+T59</f>
        <v>0</v>
      </c>
      <c r="V59" s="33"/>
      <c r="W59" s="32"/>
      <c r="X59" s="31">
        <f>V59+W59</f>
        <v>0</v>
      </c>
      <c r="Y59" s="88">
        <f>D59+G59+J59+M59+P59+S59+V59</f>
        <v>2</v>
      </c>
      <c r="Z59" s="88">
        <f>E59+H59+K59+N59+Q59+T59+W59</f>
        <v>0</v>
      </c>
      <c r="AA59" s="151">
        <f>F59+I59+L59+O59+R59+U59+X59</f>
        <v>2</v>
      </c>
    </row>
    <row r="60" spans="1:27" s="2" customFormat="1" ht="13.8" thickBot="1" x14ac:dyDescent="0.3">
      <c r="A60" s="18" t="s">
        <v>75</v>
      </c>
      <c r="B60" s="91">
        <v>2278</v>
      </c>
      <c r="C60" s="34">
        <v>5</v>
      </c>
      <c r="D60" s="33"/>
      <c r="E60" s="32"/>
      <c r="F60" s="31">
        <f>D60+E60</f>
        <v>0</v>
      </c>
      <c r="G60" s="90"/>
      <c r="H60" s="90"/>
      <c r="I60" s="31">
        <f>G60+H60</f>
        <v>0</v>
      </c>
      <c r="J60" s="33"/>
      <c r="K60" s="32"/>
      <c r="L60" s="31">
        <f>J60+K60</f>
        <v>0</v>
      </c>
      <c r="M60" s="33"/>
      <c r="N60" s="90"/>
      <c r="O60" s="31">
        <f>M60+N60</f>
        <v>0</v>
      </c>
      <c r="P60" s="33"/>
      <c r="Q60" s="32"/>
      <c r="R60" s="31">
        <f>P60+Q60</f>
        <v>0</v>
      </c>
      <c r="S60" s="90"/>
      <c r="T60" s="90"/>
      <c r="U60" s="31">
        <f>S60+T60</f>
        <v>0</v>
      </c>
      <c r="V60" s="33"/>
      <c r="W60" s="32">
        <v>1</v>
      </c>
      <c r="X60" s="31">
        <f>V60+W60</f>
        <v>1</v>
      </c>
      <c r="Y60" s="88">
        <f>D60+G60+J60+M60+P60+S60+V60</f>
        <v>0</v>
      </c>
      <c r="Z60" s="88">
        <f>E60+H60+K60+N60+Q60+T60+W60</f>
        <v>1</v>
      </c>
      <c r="AA60" s="151">
        <f>F60+I60+L60+O60+R60+U60+X60</f>
        <v>1</v>
      </c>
    </row>
    <row r="61" spans="1:27" s="2" customFormat="1" ht="13.8" thickBot="1" x14ac:dyDescent="0.3">
      <c r="A61" s="87" t="s">
        <v>74</v>
      </c>
      <c r="B61" s="8"/>
      <c r="C61" s="8"/>
      <c r="D61" s="82">
        <f>SUBTOTAL(9,D52:D60)</f>
        <v>24</v>
      </c>
      <c r="E61" s="6">
        <f>SUBTOTAL(9,E52:E60)</f>
        <v>10</v>
      </c>
      <c r="F61" s="5">
        <f>SUBTOTAL(9,F52:F60)</f>
        <v>34</v>
      </c>
      <c r="G61" s="82">
        <f>SUBTOTAL(9,G52:G60)</f>
        <v>2</v>
      </c>
      <c r="H61" s="6">
        <f>SUBTOTAL(9,H52:H60)</f>
        <v>0</v>
      </c>
      <c r="I61" s="5">
        <f>SUBTOTAL(9,I52:I60)</f>
        <v>2</v>
      </c>
      <c r="J61" s="82">
        <f>SUBTOTAL(9,J52:J60)</f>
        <v>0</v>
      </c>
      <c r="K61" s="6">
        <f>SUBTOTAL(9,K52:K60)</f>
        <v>0</v>
      </c>
      <c r="L61" s="5">
        <f>SUBTOTAL(9,L52:L60)</f>
        <v>0</v>
      </c>
      <c r="M61" s="82">
        <f>SUBTOTAL(9,M52:M60)</f>
        <v>1</v>
      </c>
      <c r="N61" s="6">
        <f>SUBTOTAL(9,N52:N60)</f>
        <v>0</v>
      </c>
      <c r="O61" s="5">
        <f>SUBTOTAL(9,O52:O60)</f>
        <v>1</v>
      </c>
      <c r="P61" s="82">
        <f>SUBTOTAL(9,P52:P60)</f>
        <v>0</v>
      </c>
      <c r="Q61" s="6">
        <f>SUBTOTAL(9,Q52:Q60)</f>
        <v>0</v>
      </c>
      <c r="R61" s="5">
        <f>SUBTOTAL(9,R52:R60)</f>
        <v>0</v>
      </c>
      <c r="S61" s="82">
        <f>SUBTOTAL(9,S52:S60)</f>
        <v>1</v>
      </c>
      <c r="T61" s="6">
        <f>SUBTOTAL(9,T52:T60)</f>
        <v>0</v>
      </c>
      <c r="U61" s="5">
        <f>SUBTOTAL(9,U52:U60)</f>
        <v>1</v>
      </c>
      <c r="V61" s="82">
        <f>SUBTOTAL(9,V52:V60)</f>
        <v>2</v>
      </c>
      <c r="W61" s="6">
        <f>SUBTOTAL(9,W52:W60)</f>
        <v>2</v>
      </c>
      <c r="X61" s="5">
        <f>SUBTOTAL(9,X52:X60)</f>
        <v>4</v>
      </c>
      <c r="Y61" s="82">
        <f>SUBTOTAL(9,Y52:Y60)</f>
        <v>30</v>
      </c>
      <c r="Z61" s="6">
        <f>SUBTOTAL(9,Z52:Z60)</f>
        <v>12</v>
      </c>
      <c r="AA61" s="5">
        <f>SUBTOTAL(9,AA52:AA60)</f>
        <v>42</v>
      </c>
    </row>
    <row r="62" spans="1:27" ht="13.8" thickBot="1" x14ac:dyDescent="0.3">
      <c r="A62" s="65"/>
      <c r="B62" s="16"/>
      <c r="C62" s="7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24"/>
      <c r="AA62" s="23"/>
    </row>
    <row r="63" spans="1:27" s="2" customFormat="1" ht="13.8" thickBot="1" x14ac:dyDescent="0.3">
      <c r="A63" s="87" t="s">
        <v>73</v>
      </c>
      <c r="B63" s="8" t="s">
        <v>72</v>
      </c>
      <c r="C63" s="8">
        <v>5</v>
      </c>
      <c r="D63" s="150">
        <v>0</v>
      </c>
      <c r="E63" s="149">
        <v>8</v>
      </c>
      <c r="F63" s="5">
        <f>D63+E63</f>
        <v>8</v>
      </c>
      <c r="G63" s="149">
        <v>2</v>
      </c>
      <c r="H63" s="149">
        <v>0</v>
      </c>
      <c r="I63" s="6">
        <f>G63+H63</f>
        <v>2</v>
      </c>
      <c r="J63" s="150"/>
      <c r="K63" s="149"/>
      <c r="L63" s="5">
        <f>J63+K63</f>
        <v>0</v>
      </c>
      <c r="M63" s="150"/>
      <c r="N63" s="149"/>
      <c r="O63" s="6">
        <f>M63+N63</f>
        <v>0</v>
      </c>
      <c r="P63" s="150"/>
      <c r="Q63" s="149"/>
      <c r="R63" s="5">
        <f>P63+Q63</f>
        <v>0</v>
      </c>
      <c r="S63" s="149"/>
      <c r="T63" s="149"/>
      <c r="U63" s="6">
        <f>S63+T63</f>
        <v>0</v>
      </c>
      <c r="V63" s="150">
        <v>1</v>
      </c>
      <c r="W63" s="149">
        <v>0</v>
      </c>
      <c r="X63" s="5">
        <f>V63+W63</f>
        <v>1</v>
      </c>
      <c r="Y63" s="4">
        <f>D63+G63+J63+M63+P63+S63+V63</f>
        <v>3</v>
      </c>
      <c r="Z63" s="4">
        <f>E63+H63+K63+N63+Q63+T63+W63</f>
        <v>8</v>
      </c>
      <c r="AA63" s="148">
        <f>F63+I63+L63+O63+R63+U63+X63</f>
        <v>11</v>
      </c>
    </row>
    <row r="64" spans="1:27" x14ac:dyDescent="0.25">
      <c r="A64" s="18"/>
      <c r="B64" s="17"/>
      <c r="C64" s="16"/>
      <c r="D64" s="27"/>
      <c r="E64" s="26"/>
      <c r="F64" s="25"/>
      <c r="G64" s="69"/>
      <c r="H64" s="69"/>
      <c r="I64" s="69"/>
      <c r="J64" s="27"/>
      <c r="K64" s="26"/>
      <c r="L64" s="25"/>
      <c r="M64" s="27"/>
      <c r="N64" s="69"/>
      <c r="O64" s="69"/>
      <c r="P64" s="27"/>
      <c r="Q64" s="26"/>
      <c r="R64" s="25"/>
      <c r="S64" s="69"/>
      <c r="T64" s="69"/>
      <c r="U64" s="69"/>
      <c r="V64" s="27"/>
      <c r="W64" s="26"/>
      <c r="X64" s="25"/>
      <c r="Y64" s="68"/>
      <c r="Z64" s="68"/>
      <c r="AA64" s="23"/>
    </row>
    <row r="65" spans="1:27" s="2" customFormat="1" x14ac:dyDescent="0.25">
      <c r="A65" s="65" t="s">
        <v>71</v>
      </c>
      <c r="B65" s="17">
        <v>2405</v>
      </c>
      <c r="C65" s="16">
        <v>5</v>
      </c>
      <c r="D65" s="63">
        <v>1</v>
      </c>
      <c r="E65" s="62">
        <v>5</v>
      </c>
      <c r="F65" s="61">
        <f>D65+E65</f>
        <v>6</v>
      </c>
      <c r="G65" s="104"/>
      <c r="H65" s="104"/>
      <c r="I65" s="103">
        <f>G65+H65</f>
        <v>0</v>
      </c>
      <c r="J65" s="63"/>
      <c r="K65" s="62"/>
      <c r="L65" s="61">
        <f>J65+K65</f>
        <v>0</v>
      </c>
      <c r="M65" s="63"/>
      <c r="N65" s="104"/>
      <c r="O65" s="61">
        <f>M65+N65</f>
        <v>0</v>
      </c>
      <c r="P65" s="63"/>
      <c r="Q65" s="62"/>
      <c r="R65" s="61">
        <f>P65+Q65</f>
        <v>0</v>
      </c>
      <c r="S65" s="104"/>
      <c r="T65" s="104"/>
      <c r="U65" s="103">
        <f>S65+T65</f>
        <v>0</v>
      </c>
      <c r="V65" s="63"/>
      <c r="W65" s="62"/>
      <c r="X65" s="61">
        <f>V65+W65</f>
        <v>0</v>
      </c>
      <c r="Y65" s="86">
        <f>D65+G65+J65+M65+P65+S65+V65</f>
        <v>1</v>
      </c>
      <c r="Z65" s="86">
        <f>E65+H65+K65+N65+Q65+T65+W65</f>
        <v>5</v>
      </c>
      <c r="AA65" s="58">
        <f>Y65+Z65</f>
        <v>6</v>
      </c>
    </row>
    <row r="66" spans="1:27" x14ac:dyDescent="0.25">
      <c r="A66" s="18"/>
      <c r="B66" s="17"/>
      <c r="C66" s="16"/>
      <c r="D66" s="27"/>
      <c r="E66" s="26"/>
      <c r="F66" s="25"/>
      <c r="G66" s="69"/>
      <c r="H66" s="69"/>
      <c r="I66" s="69"/>
      <c r="J66" s="27"/>
      <c r="K66" s="26"/>
      <c r="L66" s="25"/>
      <c r="M66" s="27"/>
      <c r="N66" s="69"/>
      <c r="O66" s="69"/>
      <c r="P66" s="27"/>
      <c r="Q66" s="26"/>
      <c r="R66" s="25"/>
      <c r="S66" s="69"/>
      <c r="T66" s="69"/>
      <c r="U66" s="69"/>
      <c r="V66" s="27"/>
      <c r="W66" s="26"/>
      <c r="X66" s="25"/>
      <c r="Y66" s="68"/>
      <c r="Z66" s="68"/>
      <c r="AA66" s="23"/>
    </row>
    <row r="67" spans="1:27" s="2" customFormat="1" x14ac:dyDescent="0.25">
      <c r="A67" s="18" t="s">
        <v>70</v>
      </c>
      <c r="B67" s="91">
        <v>2510</v>
      </c>
      <c r="C67" s="34">
        <v>5</v>
      </c>
      <c r="D67" s="35">
        <v>0</v>
      </c>
      <c r="E67" s="28">
        <v>1</v>
      </c>
      <c r="F67" s="31">
        <f>D67+E67</f>
        <v>1</v>
      </c>
      <c r="G67" s="18"/>
      <c r="H67" s="18"/>
      <c r="I67" s="31">
        <f>G67+H67</f>
        <v>0</v>
      </c>
      <c r="J67" s="35"/>
      <c r="K67" s="28"/>
      <c r="L67" s="31">
        <f>J67+K67</f>
        <v>0</v>
      </c>
      <c r="M67" s="35"/>
      <c r="N67" s="18"/>
      <c r="O67" s="31">
        <f>M67+N67</f>
        <v>0</v>
      </c>
      <c r="P67" s="28"/>
      <c r="Q67" s="28"/>
      <c r="R67" s="31">
        <f>P67+Q67</f>
        <v>0</v>
      </c>
      <c r="S67" s="18"/>
      <c r="T67" s="18"/>
      <c r="U67" s="31">
        <f>S67+T67</f>
        <v>0</v>
      </c>
      <c r="V67" s="35"/>
      <c r="W67" s="28"/>
      <c r="X67" s="31">
        <f>V67+W67</f>
        <v>0</v>
      </c>
      <c r="Y67" s="88">
        <f>D67+G67+J67+M67+P67+S67+V67</f>
        <v>0</v>
      </c>
      <c r="Z67" s="88">
        <f>E67+H67+K67+N67+Q67+T67+W67</f>
        <v>1</v>
      </c>
      <c r="AA67" s="29">
        <f>Y67+Z67</f>
        <v>1</v>
      </c>
    </row>
    <row r="68" spans="1:27" s="2" customFormat="1" x14ac:dyDescent="0.25">
      <c r="A68" s="18" t="s">
        <v>69</v>
      </c>
      <c r="B68" s="91">
        <v>2515</v>
      </c>
      <c r="C68" s="34">
        <v>5</v>
      </c>
      <c r="D68" s="33">
        <v>35</v>
      </c>
      <c r="E68" s="32">
        <v>30</v>
      </c>
      <c r="F68" s="31">
        <f>D68+E68</f>
        <v>65</v>
      </c>
      <c r="G68" s="90">
        <v>1</v>
      </c>
      <c r="H68" s="90">
        <v>1</v>
      </c>
      <c r="I68" s="89">
        <f>G68+H68</f>
        <v>2</v>
      </c>
      <c r="J68" s="33">
        <v>0</v>
      </c>
      <c r="K68" s="32">
        <v>1</v>
      </c>
      <c r="L68" s="31">
        <f>J68+K68</f>
        <v>1</v>
      </c>
      <c r="M68" s="33">
        <v>1</v>
      </c>
      <c r="N68" s="32">
        <v>3</v>
      </c>
      <c r="O68" s="31">
        <f>M68+N68</f>
        <v>4</v>
      </c>
      <c r="P68" s="90">
        <v>1</v>
      </c>
      <c r="Q68" s="90">
        <v>1</v>
      </c>
      <c r="R68" s="31">
        <f>P68+Q68</f>
        <v>2</v>
      </c>
      <c r="S68" s="33">
        <v>0</v>
      </c>
      <c r="T68" s="32">
        <v>1</v>
      </c>
      <c r="U68" s="89">
        <f>S68+T68</f>
        <v>1</v>
      </c>
      <c r="V68" s="33">
        <v>2</v>
      </c>
      <c r="W68" s="32">
        <v>2</v>
      </c>
      <c r="X68" s="31">
        <f>V68+W68</f>
        <v>4</v>
      </c>
      <c r="Y68" s="88">
        <f>D68+G68+J68+M68+P68+S68+V68</f>
        <v>40</v>
      </c>
      <c r="Z68" s="88">
        <f>E68+H68+K68+N68+Q68+T68+W68</f>
        <v>39</v>
      </c>
      <c r="AA68" s="29">
        <f>Y68+Z68</f>
        <v>79</v>
      </c>
    </row>
    <row r="69" spans="1:27" s="2" customFormat="1" ht="13.8" thickBot="1" x14ac:dyDescent="0.3">
      <c r="A69" s="18" t="s">
        <v>68</v>
      </c>
      <c r="B69" s="91">
        <v>2530</v>
      </c>
      <c r="C69" s="34">
        <v>5</v>
      </c>
      <c r="D69" s="33">
        <v>2</v>
      </c>
      <c r="E69" s="32">
        <v>5</v>
      </c>
      <c r="F69" s="31">
        <f>D69+E69</f>
        <v>7</v>
      </c>
      <c r="G69" s="90">
        <v>1</v>
      </c>
      <c r="H69" s="90">
        <v>0</v>
      </c>
      <c r="I69" s="89">
        <f>G69+H69</f>
        <v>1</v>
      </c>
      <c r="J69" s="33"/>
      <c r="K69" s="32"/>
      <c r="L69" s="31">
        <f>J69+K69</f>
        <v>0</v>
      </c>
      <c r="M69" s="33"/>
      <c r="N69" s="90"/>
      <c r="O69" s="89">
        <f>M69+N69</f>
        <v>0</v>
      </c>
      <c r="P69" s="33"/>
      <c r="Q69" s="32"/>
      <c r="R69" s="31">
        <f>P69+Q69</f>
        <v>0</v>
      </c>
      <c r="S69" s="90"/>
      <c r="T69" s="90"/>
      <c r="U69" s="89">
        <f>S69+T69</f>
        <v>0</v>
      </c>
      <c r="V69" s="33"/>
      <c r="W69" s="32"/>
      <c r="X69" s="31">
        <f>V69+W69</f>
        <v>0</v>
      </c>
      <c r="Y69" s="88">
        <f>D69+G69+J69+M69+P69+S69+V69</f>
        <v>3</v>
      </c>
      <c r="Z69" s="88">
        <f>E69+H69+K69+N69+Q69+T69+W69</f>
        <v>5</v>
      </c>
      <c r="AA69" s="29">
        <f>Y69+Z69</f>
        <v>8</v>
      </c>
    </row>
    <row r="70" spans="1:27" s="2" customFormat="1" ht="13.8" thickBot="1" x14ac:dyDescent="0.3">
      <c r="A70" s="87" t="s">
        <v>67</v>
      </c>
      <c r="B70" s="8"/>
      <c r="C70" s="8"/>
      <c r="D70" s="82">
        <f>SUBTOTAL(9,D67:D69)</f>
        <v>37</v>
      </c>
      <c r="E70" s="6">
        <f>SUBTOTAL(9,E67:E69)</f>
        <v>36</v>
      </c>
      <c r="F70" s="5">
        <f>SUBTOTAL(9,F67:F69)</f>
        <v>73</v>
      </c>
      <c r="G70" s="82">
        <f>SUBTOTAL(9,G67:G69)</f>
        <v>2</v>
      </c>
      <c r="H70" s="6">
        <f>SUBTOTAL(9,H67:H69)</f>
        <v>1</v>
      </c>
      <c r="I70" s="5">
        <f>SUBTOTAL(9,I67:I69)</f>
        <v>3</v>
      </c>
      <c r="J70" s="82">
        <f>SUBTOTAL(9,J67:J69)</f>
        <v>0</v>
      </c>
      <c r="K70" s="6">
        <f>SUBTOTAL(9,K67:K69)</f>
        <v>1</v>
      </c>
      <c r="L70" s="5">
        <f>SUBTOTAL(9,L67:L69)</f>
        <v>1</v>
      </c>
      <c r="M70" s="82">
        <f>SUBTOTAL(9,M67:M69)</f>
        <v>1</v>
      </c>
      <c r="N70" s="6">
        <f>SUBTOTAL(9,N67:N69)</f>
        <v>3</v>
      </c>
      <c r="O70" s="5">
        <f>SUBTOTAL(9,O67:O69)</f>
        <v>4</v>
      </c>
      <c r="P70" s="82">
        <f>SUBTOTAL(9,P67:P69)</f>
        <v>1</v>
      </c>
      <c r="Q70" s="6">
        <f>SUBTOTAL(9,Q67:Q69)</f>
        <v>1</v>
      </c>
      <c r="R70" s="5">
        <f>SUBTOTAL(9,R67:R69)</f>
        <v>2</v>
      </c>
      <c r="S70" s="82">
        <f>SUBTOTAL(9,S67:S69)</f>
        <v>0</v>
      </c>
      <c r="T70" s="6">
        <f>SUBTOTAL(9,T67:T69)</f>
        <v>1</v>
      </c>
      <c r="U70" s="5">
        <f>SUBTOTAL(9,U67:U69)</f>
        <v>1</v>
      </c>
      <c r="V70" s="82">
        <f>SUBTOTAL(9,V67:V69)</f>
        <v>2</v>
      </c>
      <c r="W70" s="6">
        <f>SUBTOTAL(9,W67:W69)</f>
        <v>2</v>
      </c>
      <c r="X70" s="5">
        <f>SUBTOTAL(9,X67:X69)</f>
        <v>4</v>
      </c>
      <c r="Y70" s="4">
        <f>D70+G70+J70+M70+P70+S70+V70</f>
        <v>43</v>
      </c>
      <c r="Z70" s="4">
        <f>E70+H70+K70+N70+Q70+T70+W70</f>
        <v>45</v>
      </c>
      <c r="AA70" s="3">
        <f>SUBTOTAL(9,AA67:AA69)</f>
        <v>88</v>
      </c>
    </row>
    <row r="71" spans="1:27" x14ac:dyDescent="0.25">
      <c r="A71" s="18"/>
      <c r="B71" s="17"/>
      <c r="C71" s="16"/>
      <c r="D71" s="27"/>
      <c r="E71" s="26"/>
      <c r="F71" s="25"/>
      <c r="G71" s="69"/>
      <c r="H71" s="69"/>
      <c r="I71" s="69"/>
      <c r="J71" s="27"/>
      <c r="K71" s="26"/>
      <c r="L71" s="25"/>
      <c r="M71" s="27"/>
      <c r="N71" s="69"/>
      <c r="O71" s="69"/>
      <c r="P71" s="27"/>
      <c r="Q71" s="26"/>
      <c r="R71" s="25"/>
      <c r="S71" s="69"/>
      <c r="T71" s="69"/>
      <c r="U71" s="69"/>
      <c r="V71" s="27"/>
      <c r="W71" s="26"/>
      <c r="X71" s="25"/>
      <c r="Y71" s="68"/>
      <c r="Z71" s="68"/>
      <c r="AA71" s="23"/>
    </row>
    <row r="72" spans="1:27" s="1" customFormat="1" x14ac:dyDescent="0.25">
      <c r="A72" s="65" t="s">
        <v>66</v>
      </c>
      <c r="B72" s="16">
        <v>2605</v>
      </c>
      <c r="C72" s="16">
        <v>5</v>
      </c>
      <c r="D72" s="63">
        <v>78</v>
      </c>
      <c r="E72" s="62">
        <v>26</v>
      </c>
      <c r="F72" s="61">
        <f>D72+E72</f>
        <v>104</v>
      </c>
      <c r="G72" s="62">
        <v>5</v>
      </c>
      <c r="H72" s="62">
        <v>1</v>
      </c>
      <c r="I72" s="64">
        <f>G72+H72</f>
        <v>6</v>
      </c>
      <c r="J72" s="63">
        <v>2</v>
      </c>
      <c r="K72" s="62">
        <v>0</v>
      </c>
      <c r="L72" s="61">
        <f>J72+K72</f>
        <v>2</v>
      </c>
      <c r="M72" s="63">
        <v>1</v>
      </c>
      <c r="N72" s="62">
        <v>0</v>
      </c>
      <c r="O72" s="64">
        <f>M72+N72</f>
        <v>1</v>
      </c>
      <c r="P72" s="63">
        <v>4</v>
      </c>
      <c r="Q72" s="62"/>
      <c r="R72" s="61">
        <f>P72+Q72</f>
        <v>4</v>
      </c>
      <c r="S72" s="62"/>
      <c r="T72" s="62"/>
      <c r="U72" s="64">
        <f>S72+T72</f>
        <v>0</v>
      </c>
      <c r="V72" s="63">
        <v>4</v>
      </c>
      <c r="W72" s="62">
        <v>1</v>
      </c>
      <c r="X72" s="61">
        <f>V72+W72</f>
        <v>5</v>
      </c>
      <c r="Y72" s="59">
        <f>D72+G72+J72+M72+P72+S72+V72</f>
        <v>94</v>
      </c>
      <c r="Z72" s="59">
        <f>E72+H72+K72+N72+Q72+T72+W72</f>
        <v>28</v>
      </c>
      <c r="AA72" s="58">
        <f>F72+I72+L72+O72+R72+U72+X72</f>
        <v>122</v>
      </c>
    </row>
    <row r="73" spans="1:27" x14ac:dyDescent="0.25">
      <c r="A73" s="18"/>
      <c r="B73" s="17"/>
      <c r="C73" s="16"/>
      <c r="D73" s="27"/>
      <c r="E73" s="26"/>
      <c r="F73" s="25"/>
      <c r="G73" s="69"/>
      <c r="H73" s="69"/>
      <c r="I73" s="69"/>
      <c r="J73" s="27"/>
      <c r="K73" s="26"/>
      <c r="L73" s="25"/>
      <c r="M73" s="27"/>
      <c r="N73" s="69"/>
      <c r="O73" s="69"/>
      <c r="P73" s="27"/>
      <c r="Q73" s="26"/>
      <c r="R73" s="25"/>
      <c r="S73" s="69"/>
      <c r="T73" s="69"/>
      <c r="U73" s="69"/>
      <c r="V73" s="27"/>
      <c r="W73" s="26"/>
      <c r="X73" s="25"/>
      <c r="Y73" s="68"/>
      <c r="Z73" s="68"/>
      <c r="AA73" s="23"/>
    </row>
    <row r="74" spans="1:27" s="2" customFormat="1" x14ac:dyDescent="0.25">
      <c r="A74" s="18" t="s">
        <v>65</v>
      </c>
      <c r="B74" s="91">
        <v>2705</v>
      </c>
      <c r="C74" s="34">
        <v>5</v>
      </c>
      <c r="D74" s="63">
        <v>104</v>
      </c>
      <c r="E74" s="62">
        <v>62</v>
      </c>
      <c r="F74" s="61">
        <f>D74+E74</f>
        <v>166</v>
      </c>
      <c r="G74" s="104">
        <v>16</v>
      </c>
      <c r="H74" s="104">
        <v>2</v>
      </c>
      <c r="I74" s="103">
        <f>G74+H74</f>
        <v>18</v>
      </c>
      <c r="J74" s="63"/>
      <c r="K74" s="62"/>
      <c r="L74" s="61">
        <f>J74+K74</f>
        <v>0</v>
      </c>
      <c r="M74" s="63">
        <v>3</v>
      </c>
      <c r="N74" s="104">
        <v>4</v>
      </c>
      <c r="O74" s="103">
        <f>M74+N74</f>
        <v>7</v>
      </c>
      <c r="P74" s="63">
        <v>3</v>
      </c>
      <c r="Q74" s="62">
        <v>1</v>
      </c>
      <c r="R74" s="61">
        <f>P74+Q74</f>
        <v>4</v>
      </c>
      <c r="S74" s="104"/>
      <c r="T74" s="104"/>
      <c r="U74" s="103">
        <f>S74+T74</f>
        <v>0</v>
      </c>
      <c r="V74" s="63">
        <v>6</v>
      </c>
      <c r="W74" s="62">
        <v>5</v>
      </c>
      <c r="X74" s="61">
        <f>V74+W74</f>
        <v>11</v>
      </c>
      <c r="Y74" s="86">
        <f>D74+G74+J74+M74+P74+S74+V74</f>
        <v>132</v>
      </c>
      <c r="Z74" s="86">
        <f>E74+H74+K74+N74+Q74+T74+W74</f>
        <v>74</v>
      </c>
      <c r="AA74" s="58">
        <f>Y74+Z74</f>
        <v>206</v>
      </c>
    </row>
    <row r="75" spans="1:27" s="2" customFormat="1" ht="13.8" thickBot="1" x14ac:dyDescent="0.3">
      <c r="A75" s="18" t="s">
        <v>64</v>
      </c>
      <c r="B75" s="91">
        <v>2735</v>
      </c>
      <c r="C75" s="34">
        <v>5</v>
      </c>
      <c r="D75" s="63">
        <v>35</v>
      </c>
      <c r="E75" s="62">
        <v>10</v>
      </c>
      <c r="F75" s="61">
        <f>D75+E75</f>
        <v>45</v>
      </c>
      <c r="G75" s="63">
        <v>2</v>
      </c>
      <c r="H75" s="62">
        <v>0</v>
      </c>
      <c r="I75" s="61">
        <f>G75+H75</f>
        <v>2</v>
      </c>
      <c r="J75" s="63">
        <v>1</v>
      </c>
      <c r="K75" s="62">
        <v>1</v>
      </c>
      <c r="L75" s="61">
        <f>J75+K75</f>
        <v>2</v>
      </c>
      <c r="M75" s="63"/>
      <c r="N75" s="104"/>
      <c r="O75" s="103">
        <f>M75+N75</f>
        <v>0</v>
      </c>
      <c r="P75" s="63">
        <v>2</v>
      </c>
      <c r="Q75" s="62">
        <v>0</v>
      </c>
      <c r="R75" s="61">
        <f>P75+Q75</f>
        <v>2</v>
      </c>
      <c r="S75" s="104"/>
      <c r="T75" s="104"/>
      <c r="U75" s="103">
        <f>S75+T75</f>
        <v>0</v>
      </c>
      <c r="V75" s="63">
        <v>0</v>
      </c>
      <c r="W75" s="62">
        <v>1</v>
      </c>
      <c r="X75" s="61">
        <f>V75+W75</f>
        <v>1</v>
      </c>
      <c r="Y75" s="86">
        <f>D75+G75+J75+M75+P75+S75+V75</f>
        <v>40</v>
      </c>
      <c r="Z75" s="86">
        <f>E75+H75+K75+N75+Q75+T75+W75</f>
        <v>12</v>
      </c>
      <c r="AA75" s="58">
        <f>Y75+Z75</f>
        <v>52</v>
      </c>
    </row>
    <row r="76" spans="1:27" s="2" customFormat="1" ht="13.8" thickBot="1" x14ac:dyDescent="0.3">
      <c r="A76" s="87" t="s">
        <v>63</v>
      </c>
      <c r="B76" s="8"/>
      <c r="C76" s="8"/>
      <c r="D76" s="82">
        <f>SUBTOTAL(9,D74:D75)</f>
        <v>139</v>
      </c>
      <c r="E76" s="6">
        <f>SUBTOTAL(9,E74:E75)</f>
        <v>72</v>
      </c>
      <c r="F76" s="5">
        <f>SUBTOTAL(9,F74:F75)</f>
        <v>211</v>
      </c>
      <c r="G76" s="6">
        <f>SUBTOTAL(9,G74:G75)</f>
        <v>18</v>
      </c>
      <c r="H76" s="6">
        <f>SUBTOTAL(9,H74:H75)</f>
        <v>2</v>
      </c>
      <c r="I76" s="6">
        <f>SUBTOTAL(9,I74:I75)</f>
        <v>20</v>
      </c>
      <c r="J76" s="82">
        <f>SUBTOTAL(9,J74:J75)</f>
        <v>1</v>
      </c>
      <c r="K76" s="6">
        <f>SUBTOTAL(9,K74:K75)</f>
        <v>1</v>
      </c>
      <c r="L76" s="5">
        <f>SUBTOTAL(9,L74:L75)</f>
        <v>2</v>
      </c>
      <c r="M76" s="82">
        <f>SUBTOTAL(9,M74:M75)</f>
        <v>3</v>
      </c>
      <c r="N76" s="6">
        <f>SUBTOTAL(9,N74:N75)</f>
        <v>4</v>
      </c>
      <c r="O76" s="6">
        <f>SUBTOTAL(9,O74:O75)</f>
        <v>7</v>
      </c>
      <c r="P76" s="82">
        <f>SUBTOTAL(9,P74:P75)</f>
        <v>5</v>
      </c>
      <c r="Q76" s="6">
        <f>SUBTOTAL(9,Q74:Q75)</f>
        <v>1</v>
      </c>
      <c r="R76" s="5">
        <f>SUBTOTAL(9,R74:R75)</f>
        <v>6</v>
      </c>
      <c r="S76" s="6">
        <f>SUBTOTAL(9,S74:S75)</f>
        <v>0</v>
      </c>
      <c r="T76" s="6">
        <f>SUBTOTAL(9,T74:T75)</f>
        <v>0</v>
      </c>
      <c r="U76" s="6">
        <f>SUBTOTAL(9,U74:U75)</f>
        <v>0</v>
      </c>
      <c r="V76" s="82">
        <f>SUBTOTAL(9,V74:V75)</f>
        <v>6</v>
      </c>
      <c r="W76" s="6">
        <f>SUBTOTAL(9,W74:W75)</f>
        <v>6</v>
      </c>
      <c r="X76" s="5">
        <f>SUBTOTAL(9,X74:X75)</f>
        <v>12</v>
      </c>
      <c r="Y76" s="4">
        <f>D76+G76+J76+M76+P76+S76+V76</f>
        <v>172</v>
      </c>
      <c r="Z76" s="4">
        <f>E76+H76+K76+N76+Q76+T76+W76</f>
        <v>86</v>
      </c>
      <c r="AA76" s="3">
        <f>SUBTOTAL(9,AA74:AA75)</f>
        <v>258</v>
      </c>
    </row>
    <row r="77" spans="1:27" x14ac:dyDescent="0.25">
      <c r="A77" s="18"/>
      <c r="B77" s="17"/>
      <c r="C77" s="16"/>
      <c r="D77" s="27"/>
      <c r="E77" s="26"/>
      <c r="F77" s="25"/>
      <c r="G77" s="69"/>
      <c r="H77" s="69"/>
      <c r="I77" s="69"/>
      <c r="J77" s="27"/>
      <c r="K77" s="26"/>
      <c r="L77" s="25"/>
      <c r="M77" s="27"/>
      <c r="N77" s="69"/>
      <c r="O77" s="69"/>
      <c r="P77" s="27"/>
      <c r="Q77" s="26"/>
      <c r="R77" s="25"/>
      <c r="S77" s="69"/>
      <c r="T77" s="69"/>
      <c r="U77" s="69"/>
      <c r="V77" s="27"/>
      <c r="W77" s="26"/>
      <c r="X77" s="25"/>
      <c r="Y77" s="68"/>
      <c r="Z77" s="68"/>
      <c r="AA77" s="23"/>
    </row>
    <row r="78" spans="1:27" s="2" customFormat="1" x14ac:dyDescent="0.25">
      <c r="A78" s="18" t="s">
        <v>62</v>
      </c>
      <c r="B78" s="91">
        <v>2805</v>
      </c>
      <c r="C78" s="34">
        <v>5</v>
      </c>
      <c r="D78" s="33">
        <v>2</v>
      </c>
      <c r="E78" s="32">
        <v>0</v>
      </c>
      <c r="F78" s="31">
        <f>D78+E78</f>
        <v>2</v>
      </c>
      <c r="G78" s="90">
        <v>1</v>
      </c>
      <c r="H78" s="90">
        <v>0</v>
      </c>
      <c r="I78" s="89">
        <f>G78+H78</f>
        <v>1</v>
      </c>
      <c r="J78" s="33">
        <v>0</v>
      </c>
      <c r="K78" s="32">
        <v>1</v>
      </c>
      <c r="L78" s="31">
        <f>J78+K78</f>
        <v>1</v>
      </c>
      <c r="M78" s="33"/>
      <c r="N78" s="90"/>
      <c r="O78" s="89">
        <f>M78+N78</f>
        <v>0</v>
      </c>
      <c r="P78" s="33"/>
      <c r="Q78" s="32"/>
      <c r="R78" s="31">
        <f>P78+Q78</f>
        <v>0</v>
      </c>
      <c r="S78" s="90">
        <v>0</v>
      </c>
      <c r="T78" s="90">
        <v>1</v>
      </c>
      <c r="U78" s="89">
        <f>S78+T78</f>
        <v>1</v>
      </c>
      <c r="V78" s="33"/>
      <c r="W78" s="32"/>
      <c r="X78" s="31">
        <f>V78+W78</f>
        <v>0</v>
      </c>
      <c r="Y78" s="88">
        <f>D78+G78+J78+M78+P78+S78+V78</f>
        <v>3</v>
      </c>
      <c r="Z78" s="88">
        <f>E78+H78+K78+N78+Q78+T78+W78</f>
        <v>2</v>
      </c>
      <c r="AA78" s="29">
        <f>Y78+Z78</f>
        <v>5</v>
      </c>
    </row>
    <row r="79" spans="1:27" s="2" customFormat="1" x14ac:dyDescent="0.25">
      <c r="A79" s="18" t="s">
        <v>61</v>
      </c>
      <c r="B79" s="91">
        <v>2810</v>
      </c>
      <c r="C79" s="34">
        <v>5</v>
      </c>
      <c r="D79" s="33">
        <v>4</v>
      </c>
      <c r="E79" s="32">
        <v>4</v>
      </c>
      <c r="F79" s="31">
        <f>D79+E79</f>
        <v>8</v>
      </c>
      <c r="G79" s="90"/>
      <c r="H79" s="90"/>
      <c r="I79" s="89">
        <f>G79+H79</f>
        <v>0</v>
      </c>
      <c r="J79" s="33"/>
      <c r="K79" s="32"/>
      <c r="L79" s="31">
        <f>J79+K79</f>
        <v>0</v>
      </c>
      <c r="M79" s="33"/>
      <c r="N79" s="90"/>
      <c r="O79" s="89">
        <f>M79+N79</f>
        <v>0</v>
      </c>
      <c r="P79" s="33"/>
      <c r="Q79" s="32"/>
      <c r="R79" s="31">
        <f>P79+Q79</f>
        <v>0</v>
      </c>
      <c r="S79" s="90"/>
      <c r="T79" s="90"/>
      <c r="U79" s="89">
        <f>S79+T79</f>
        <v>0</v>
      </c>
      <c r="V79" s="33">
        <v>1</v>
      </c>
      <c r="W79" s="32">
        <v>0</v>
      </c>
      <c r="X79" s="31">
        <f>V79+W79</f>
        <v>1</v>
      </c>
      <c r="Y79" s="88">
        <f>D79+G79+J79+M79+P79+S79+V79</f>
        <v>5</v>
      </c>
      <c r="Z79" s="88">
        <f>E79+H79+K79+N79+Q79+T79+W79</f>
        <v>4</v>
      </c>
      <c r="AA79" s="29">
        <f>Y79+Z79</f>
        <v>9</v>
      </c>
    </row>
    <row r="80" spans="1:27" s="2" customFormat="1" ht="13.8" thickBot="1" x14ac:dyDescent="0.3">
      <c r="A80" s="18" t="s">
        <v>60</v>
      </c>
      <c r="B80" s="91" t="s">
        <v>59</v>
      </c>
      <c r="C80" s="34">
        <v>5</v>
      </c>
      <c r="D80" s="33">
        <v>21</v>
      </c>
      <c r="E80" s="32">
        <v>10</v>
      </c>
      <c r="F80" s="31">
        <f>D80+E80</f>
        <v>31</v>
      </c>
      <c r="G80" s="90">
        <v>3</v>
      </c>
      <c r="H80" s="90">
        <v>0</v>
      </c>
      <c r="I80" s="89">
        <f>G80+H80</f>
        <v>3</v>
      </c>
      <c r="J80" s="33">
        <v>2</v>
      </c>
      <c r="K80" s="32">
        <v>0</v>
      </c>
      <c r="L80" s="31">
        <f>J80+K80</f>
        <v>2</v>
      </c>
      <c r="M80" s="33">
        <v>1</v>
      </c>
      <c r="N80" s="90">
        <v>0</v>
      </c>
      <c r="O80" s="89">
        <f>M80+N80</f>
        <v>1</v>
      </c>
      <c r="P80" s="33"/>
      <c r="Q80" s="32"/>
      <c r="R80" s="31">
        <f>P80+Q80</f>
        <v>0</v>
      </c>
      <c r="S80" s="33"/>
      <c r="T80" s="32"/>
      <c r="U80" s="89">
        <f>S80+T80</f>
        <v>0</v>
      </c>
      <c r="V80" s="33">
        <v>2</v>
      </c>
      <c r="W80" s="32">
        <v>1</v>
      </c>
      <c r="X80" s="31">
        <f>V80+W80</f>
        <v>3</v>
      </c>
      <c r="Y80" s="88">
        <f>D80+G80+J80+M80+P80+S80+V80</f>
        <v>29</v>
      </c>
      <c r="Z80" s="88">
        <f>E80+H80+K80+N80+Q80+T80+W80</f>
        <v>11</v>
      </c>
      <c r="AA80" s="29">
        <f>Y80+Z80</f>
        <v>40</v>
      </c>
    </row>
    <row r="81" spans="1:27" s="2" customFormat="1" ht="13.8" thickBot="1" x14ac:dyDescent="0.3">
      <c r="A81" s="87" t="s">
        <v>58</v>
      </c>
      <c r="B81" s="8"/>
      <c r="C81" s="8"/>
      <c r="D81" s="82">
        <f>SUBTOTAL(9,D78:D80)</f>
        <v>27</v>
      </c>
      <c r="E81" s="6">
        <f>SUBTOTAL(9,E78:E80)</f>
        <v>14</v>
      </c>
      <c r="F81" s="5">
        <f>SUBTOTAL(9,F78:F80)</f>
        <v>41</v>
      </c>
      <c r="G81" s="6">
        <f>SUBTOTAL(9,G78:G80)</f>
        <v>4</v>
      </c>
      <c r="H81" s="6">
        <f>SUBTOTAL(9,H78:H80)</f>
        <v>0</v>
      </c>
      <c r="I81" s="6">
        <f>SUBTOTAL(9,I78:I80)</f>
        <v>4</v>
      </c>
      <c r="J81" s="82">
        <f>SUBTOTAL(9,J78:J80)</f>
        <v>2</v>
      </c>
      <c r="K81" s="6">
        <f>SUBTOTAL(9,K78:K80)</f>
        <v>1</v>
      </c>
      <c r="L81" s="5">
        <f>SUBTOTAL(9,L78:L80)</f>
        <v>3</v>
      </c>
      <c r="M81" s="82">
        <f>SUBTOTAL(9,M78:M80)</f>
        <v>1</v>
      </c>
      <c r="N81" s="6">
        <f>SUBTOTAL(9,N78:N80)</f>
        <v>0</v>
      </c>
      <c r="O81" s="6">
        <f>SUBTOTAL(9,O78:O80)</f>
        <v>1</v>
      </c>
      <c r="P81" s="82">
        <f>SUBTOTAL(9,P78:P80)</f>
        <v>0</v>
      </c>
      <c r="Q81" s="6">
        <f>SUBTOTAL(9,Q78:Q80)</f>
        <v>0</v>
      </c>
      <c r="R81" s="5">
        <f>SUBTOTAL(9,R78:R80)</f>
        <v>0</v>
      </c>
      <c r="S81" s="6">
        <f>SUBTOTAL(9,S78:S80)</f>
        <v>0</v>
      </c>
      <c r="T81" s="6">
        <f>SUBTOTAL(9,T78:T80)</f>
        <v>1</v>
      </c>
      <c r="U81" s="6">
        <f>SUBTOTAL(9,U78:U80)</f>
        <v>1</v>
      </c>
      <c r="V81" s="82">
        <f>SUBTOTAL(9,V78:V80)</f>
        <v>3</v>
      </c>
      <c r="W81" s="6">
        <f>SUBTOTAL(9,W78:W80)</f>
        <v>1</v>
      </c>
      <c r="X81" s="5">
        <f>SUBTOTAL(9,X78:X80)</f>
        <v>4</v>
      </c>
      <c r="Y81" s="4">
        <f>D81+G81+J81+M81+P81+S81+V81</f>
        <v>37</v>
      </c>
      <c r="Z81" s="4">
        <f>E81+H81+K81+N81+Q81+T81+W81</f>
        <v>17</v>
      </c>
      <c r="AA81" s="3">
        <f>SUBTOTAL(9,AA78:AA80)</f>
        <v>54</v>
      </c>
    </row>
    <row r="82" spans="1:27" x14ac:dyDescent="0.25">
      <c r="A82" s="65"/>
      <c r="B82" s="16"/>
      <c r="C82" s="16"/>
      <c r="D82" s="27"/>
      <c r="E82" s="26"/>
      <c r="F82" s="25"/>
      <c r="G82" s="26"/>
      <c r="H82" s="26"/>
      <c r="I82" s="26"/>
      <c r="J82" s="27"/>
      <c r="K82" s="26"/>
      <c r="L82" s="25"/>
      <c r="M82" s="27"/>
      <c r="N82" s="26"/>
      <c r="O82" s="26"/>
      <c r="P82" s="27"/>
      <c r="Q82" s="26"/>
      <c r="R82" s="25"/>
      <c r="S82" s="26"/>
      <c r="T82" s="26"/>
      <c r="U82" s="26"/>
      <c r="V82" s="27"/>
      <c r="W82" s="26"/>
      <c r="X82" s="25"/>
      <c r="Y82" s="24"/>
      <c r="Z82" s="24"/>
      <c r="AA82" s="23"/>
    </row>
    <row r="83" spans="1:27" s="2" customFormat="1" x14ac:dyDescent="0.25">
      <c r="A83" s="28" t="s">
        <v>57</v>
      </c>
      <c r="B83" s="34">
        <v>1605</v>
      </c>
      <c r="C83" s="34">
        <v>5</v>
      </c>
      <c r="D83" s="35"/>
      <c r="E83" s="28"/>
      <c r="F83" s="31">
        <f>D83+E83</f>
        <v>0</v>
      </c>
      <c r="G83" s="28"/>
      <c r="H83" s="28"/>
      <c r="I83" s="31">
        <f>G83+H83</f>
        <v>0</v>
      </c>
      <c r="J83" s="35"/>
      <c r="K83" s="28"/>
      <c r="L83" s="31">
        <f>J83+K83</f>
        <v>0</v>
      </c>
      <c r="M83" s="35"/>
      <c r="N83" s="28"/>
      <c r="O83" s="31">
        <f>M83+N83</f>
        <v>0</v>
      </c>
      <c r="P83" s="35"/>
      <c r="Q83" s="28"/>
      <c r="R83" s="31">
        <f>P83+Q83</f>
        <v>0</v>
      </c>
      <c r="S83" s="28"/>
      <c r="T83" s="28"/>
      <c r="U83" s="31">
        <f>S83+T83</f>
        <v>0</v>
      </c>
      <c r="V83" s="35">
        <v>1</v>
      </c>
      <c r="W83" s="28"/>
      <c r="X83" s="31">
        <f>V83+W83</f>
        <v>1</v>
      </c>
      <c r="Y83" s="30">
        <f>D83+G83+J83+M83+P83+S83+V83</f>
        <v>1</v>
      </c>
      <c r="Z83" s="30">
        <f>E83+H83+K83+N83+Q83+T83+W83</f>
        <v>0</v>
      </c>
      <c r="AA83" s="29">
        <f>Y83+Z83</f>
        <v>1</v>
      </c>
    </row>
    <row r="84" spans="1:27" s="2" customFormat="1" x14ac:dyDescent="0.25">
      <c r="A84" s="28" t="s">
        <v>56</v>
      </c>
      <c r="B84" s="34" t="s">
        <v>55</v>
      </c>
      <c r="C84" s="34">
        <v>5</v>
      </c>
      <c r="D84" s="33">
        <v>2</v>
      </c>
      <c r="E84" s="32">
        <v>7</v>
      </c>
      <c r="F84" s="31">
        <f>D84+E84</f>
        <v>9</v>
      </c>
      <c r="G84" s="32"/>
      <c r="H84" s="32"/>
      <c r="I84" s="36">
        <f>G84+H84</f>
        <v>0</v>
      </c>
      <c r="J84" s="33"/>
      <c r="K84" s="32"/>
      <c r="L84" s="31">
        <f>J84+K84</f>
        <v>0</v>
      </c>
      <c r="M84" s="33"/>
      <c r="N84" s="32"/>
      <c r="O84" s="31">
        <f>M84+N84</f>
        <v>0</v>
      </c>
      <c r="P84" s="33">
        <v>0</v>
      </c>
      <c r="Q84" s="32">
        <v>1</v>
      </c>
      <c r="R84" s="31">
        <f>P84+Q84</f>
        <v>1</v>
      </c>
      <c r="S84" s="32"/>
      <c r="T84" s="32"/>
      <c r="U84" s="36">
        <f>S84+T84</f>
        <v>0</v>
      </c>
      <c r="V84" s="33">
        <v>0</v>
      </c>
      <c r="W84" s="32">
        <v>1</v>
      </c>
      <c r="X84" s="31">
        <f>V84+W84</f>
        <v>1</v>
      </c>
      <c r="Y84" s="30">
        <f>D84+G84+J84+M84+P84+S84+V84</f>
        <v>2</v>
      </c>
      <c r="Z84" s="30">
        <f>E84+H84+K84+N84+Q84+T84+W84</f>
        <v>9</v>
      </c>
      <c r="AA84" s="29">
        <f>Y84+Z84</f>
        <v>11</v>
      </c>
    </row>
    <row r="85" spans="1:27" s="2" customFormat="1" x14ac:dyDescent="0.25">
      <c r="A85" s="28" t="s">
        <v>54</v>
      </c>
      <c r="B85" s="34">
        <v>1625</v>
      </c>
      <c r="C85" s="34">
        <v>5</v>
      </c>
      <c r="D85" s="33">
        <v>2</v>
      </c>
      <c r="E85" s="32">
        <v>0</v>
      </c>
      <c r="F85" s="31">
        <f>D85+E85</f>
        <v>2</v>
      </c>
      <c r="G85" s="32"/>
      <c r="H85" s="32"/>
      <c r="I85" s="31">
        <f>G85+H85</f>
        <v>0</v>
      </c>
      <c r="J85" s="33"/>
      <c r="K85" s="32"/>
      <c r="L85" s="31">
        <f>J85+K85</f>
        <v>0</v>
      </c>
      <c r="M85" s="33"/>
      <c r="N85" s="32"/>
      <c r="O85" s="31">
        <f>M85+N85</f>
        <v>0</v>
      </c>
      <c r="P85" s="33">
        <v>1</v>
      </c>
      <c r="Q85" s="32"/>
      <c r="R85" s="31">
        <f>P85+Q85</f>
        <v>1</v>
      </c>
      <c r="S85" s="32"/>
      <c r="T85" s="32"/>
      <c r="U85" s="31">
        <f>S85+T85</f>
        <v>0</v>
      </c>
      <c r="V85" s="33"/>
      <c r="W85" s="32"/>
      <c r="X85" s="31">
        <f>V85+W85</f>
        <v>0</v>
      </c>
      <c r="Y85" s="30">
        <f>D85+G85+J85+M85+P85+S85+V85</f>
        <v>3</v>
      </c>
      <c r="Z85" s="30">
        <f>E85+H85+K85+N85+Q85+T85+W85</f>
        <v>0</v>
      </c>
      <c r="AA85" s="29">
        <f>Y85+Z85</f>
        <v>3</v>
      </c>
    </row>
    <row r="86" spans="1:27" s="2" customFormat="1" x14ac:dyDescent="0.25">
      <c r="A86" s="28" t="s">
        <v>53</v>
      </c>
      <c r="B86" s="34">
        <v>2060</v>
      </c>
      <c r="C86" s="34">
        <v>5</v>
      </c>
      <c r="D86" s="33"/>
      <c r="E86" s="32"/>
      <c r="F86" s="31">
        <f>D86+E86</f>
        <v>0</v>
      </c>
      <c r="G86" s="32"/>
      <c r="H86" s="32"/>
      <c r="I86" s="36">
        <f>G86+H86</f>
        <v>0</v>
      </c>
      <c r="J86" s="33"/>
      <c r="K86" s="32"/>
      <c r="L86" s="31">
        <f>J86+K86</f>
        <v>0</v>
      </c>
      <c r="M86" s="33"/>
      <c r="N86" s="32"/>
      <c r="O86" s="36">
        <f>M86+N86</f>
        <v>0</v>
      </c>
      <c r="P86" s="33"/>
      <c r="Q86" s="32"/>
      <c r="R86" s="31">
        <f>P86+Q86</f>
        <v>0</v>
      </c>
      <c r="S86" s="32"/>
      <c r="T86" s="32"/>
      <c r="U86" s="89">
        <f>S86+T86</f>
        <v>0</v>
      </c>
      <c r="V86" s="33"/>
      <c r="W86" s="32"/>
      <c r="X86" s="31">
        <f>V86+W86</f>
        <v>0</v>
      </c>
      <c r="Y86" s="30">
        <f>D86+G86+J86+M86+P86+S86+V86</f>
        <v>0</v>
      </c>
      <c r="Z86" s="30">
        <f>E86+H86+K86+N86+Q86+T86+W86</f>
        <v>0</v>
      </c>
      <c r="AA86" s="29">
        <f>Y86+Z86</f>
        <v>0</v>
      </c>
    </row>
    <row r="87" spans="1:27" s="2" customFormat="1" x14ac:dyDescent="0.25">
      <c r="A87" s="28" t="s">
        <v>52</v>
      </c>
      <c r="B87" s="34">
        <v>2862</v>
      </c>
      <c r="C87" s="34">
        <v>5</v>
      </c>
      <c r="D87" s="33">
        <v>3</v>
      </c>
      <c r="E87" s="32">
        <v>0</v>
      </c>
      <c r="F87" s="31">
        <f>D87+E87</f>
        <v>3</v>
      </c>
      <c r="G87" s="32">
        <v>2</v>
      </c>
      <c r="H87" s="32">
        <v>0</v>
      </c>
      <c r="I87" s="36">
        <f>G87+H87</f>
        <v>2</v>
      </c>
      <c r="J87" s="33"/>
      <c r="K87" s="32"/>
      <c r="L87" s="31">
        <f>J87+K87</f>
        <v>0</v>
      </c>
      <c r="M87" s="33"/>
      <c r="N87" s="32"/>
      <c r="O87" s="36">
        <f>M87+N87</f>
        <v>0</v>
      </c>
      <c r="P87" s="33"/>
      <c r="Q87" s="32"/>
      <c r="R87" s="31">
        <f>P87+Q87</f>
        <v>0</v>
      </c>
      <c r="S87" s="32"/>
      <c r="T87" s="32"/>
      <c r="U87" s="36">
        <f>S87+T87</f>
        <v>0</v>
      </c>
      <c r="V87" s="33"/>
      <c r="W87" s="32"/>
      <c r="X87" s="31">
        <f>V87+W87</f>
        <v>0</v>
      </c>
      <c r="Y87" s="30">
        <f>D87+G87+J87+M87+P87+S87+V87</f>
        <v>5</v>
      </c>
      <c r="Z87" s="30">
        <f>E87+H87+K87+N87+Q87+T87+W87</f>
        <v>0</v>
      </c>
      <c r="AA87" s="29">
        <f>Y87+Z87</f>
        <v>5</v>
      </c>
    </row>
    <row r="88" spans="1:27" s="2" customFormat="1" ht="13.8" thickBot="1" x14ac:dyDescent="0.3">
      <c r="A88" s="28" t="s">
        <v>51</v>
      </c>
      <c r="B88" s="34">
        <v>1045</v>
      </c>
      <c r="C88" s="34">
        <v>5</v>
      </c>
      <c r="D88" s="33">
        <v>1</v>
      </c>
      <c r="E88" s="32">
        <v>1</v>
      </c>
      <c r="F88" s="31">
        <f>D88+E88</f>
        <v>2</v>
      </c>
      <c r="G88" s="32"/>
      <c r="H88" s="32"/>
      <c r="I88" s="36">
        <f>G88+H88</f>
        <v>0</v>
      </c>
      <c r="J88" s="33"/>
      <c r="K88" s="32"/>
      <c r="L88" s="31">
        <f>J88+K88</f>
        <v>0</v>
      </c>
      <c r="M88" s="33"/>
      <c r="N88" s="32"/>
      <c r="O88" s="36">
        <f>M88+N88</f>
        <v>0</v>
      </c>
      <c r="P88" s="33"/>
      <c r="Q88" s="32"/>
      <c r="R88" s="31">
        <f>P88+Q88</f>
        <v>0</v>
      </c>
      <c r="S88" s="32"/>
      <c r="T88" s="32"/>
      <c r="U88" s="36">
        <f>S88+T88</f>
        <v>0</v>
      </c>
      <c r="V88" s="33"/>
      <c r="W88" s="32"/>
      <c r="X88" s="31">
        <f>V88+W88</f>
        <v>0</v>
      </c>
      <c r="Y88" s="30">
        <f>D88+G88+J88+M88+P88+S88+V88</f>
        <v>1</v>
      </c>
      <c r="Z88" s="30">
        <f>E88+H88+K88+N88+Q88+T88+W88</f>
        <v>1</v>
      </c>
      <c r="AA88" s="29">
        <f>Y88+Z88</f>
        <v>2</v>
      </c>
    </row>
    <row r="89" spans="1:27" s="2" customFormat="1" ht="13.8" thickBot="1" x14ac:dyDescent="0.3">
      <c r="A89" s="9" t="s">
        <v>50</v>
      </c>
      <c r="B89" s="8"/>
      <c r="C89" s="8"/>
      <c r="D89" s="82">
        <f>SUBTOTAL(9,D83:D88)</f>
        <v>8</v>
      </c>
      <c r="E89" s="6">
        <f>SUBTOTAL(9,E83:E88)</f>
        <v>8</v>
      </c>
      <c r="F89" s="5">
        <f>SUBTOTAL(9,F83:F88)</f>
        <v>16</v>
      </c>
      <c r="G89" s="82">
        <f>SUBTOTAL(9,G83:G88)</f>
        <v>2</v>
      </c>
      <c r="H89" s="6">
        <f>SUBTOTAL(9,H83:H88)</f>
        <v>0</v>
      </c>
      <c r="I89" s="5">
        <f>SUBTOTAL(9,I83:I88)</f>
        <v>2</v>
      </c>
      <c r="J89" s="82">
        <f>SUBTOTAL(9,J83:J88)</f>
        <v>0</v>
      </c>
      <c r="K89" s="6">
        <f>SUBTOTAL(9,K83:K88)</f>
        <v>0</v>
      </c>
      <c r="L89" s="5">
        <f>SUBTOTAL(9,L83:L88)</f>
        <v>0</v>
      </c>
      <c r="M89" s="82">
        <f>SUBTOTAL(9,M83:M88)</f>
        <v>0</v>
      </c>
      <c r="N89" s="6">
        <f>SUBTOTAL(9,N83:N88)</f>
        <v>0</v>
      </c>
      <c r="O89" s="5">
        <f>SUBTOTAL(9,O83:O88)</f>
        <v>0</v>
      </c>
      <c r="P89" s="82">
        <f>SUBTOTAL(9,P83:P88)</f>
        <v>1</v>
      </c>
      <c r="Q89" s="6">
        <f>SUBTOTAL(9,Q83:Q88)</f>
        <v>1</v>
      </c>
      <c r="R89" s="5">
        <f>SUBTOTAL(9,R83:R88)</f>
        <v>2</v>
      </c>
      <c r="S89" s="82">
        <f>SUBTOTAL(9,S83:S88)</f>
        <v>0</v>
      </c>
      <c r="T89" s="6">
        <f>SUBTOTAL(9,T83:T88)</f>
        <v>0</v>
      </c>
      <c r="U89" s="5">
        <f>SUBTOTAL(9,U83:U88)</f>
        <v>0</v>
      </c>
      <c r="V89" s="82">
        <f>SUBTOTAL(9,V83:V88)</f>
        <v>1</v>
      </c>
      <c r="W89" s="6">
        <f>SUBTOTAL(9,W83:W88)</f>
        <v>1</v>
      </c>
      <c r="X89" s="5">
        <f>SUBTOTAL(9,X83:X88)</f>
        <v>2</v>
      </c>
      <c r="Y89" s="4">
        <f>D89+G89+J89+M89+P89+S89+V89</f>
        <v>12</v>
      </c>
      <c r="Z89" s="4">
        <f>E89+H89+K89+N89+Q89+T89+W89</f>
        <v>10</v>
      </c>
      <c r="AA89" s="3">
        <f>SUBTOTAL(9,AA83:AA88)</f>
        <v>22</v>
      </c>
    </row>
    <row r="90" spans="1:27" x14ac:dyDescent="0.25">
      <c r="A90" s="65"/>
      <c r="B90" s="16"/>
      <c r="C90" s="16"/>
      <c r="D90" s="27"/>
      <c r="E90" s="26"/>
      <c r="F90" s="25"/>
      <c r="G90" s="26"/>
      <c r="H90" s="26"/>
      <c r="I90" s="26"/>
      <c r="J90" s="27"/>
      <c r="K90" s="26"/>
      <c r="L90" s="25"/>
      <c r="M90" s="27"/>
      <c r="N90" s="26"/>
      <c r="O90" s="26"/>
      <c r="P90" s="27"/>
      <c r="Q90" s="26"/>
      <c r="R90" s="25"/>
      <c r="S90" s="26"/>
      <c r="T90" s="26"/>
      <c r="U90" s="26"/>
      <c r="V90" s="27"/>
      <c r="W90" s="26"/>
      <c r="X90" s="25"/>
      <c r="Y90" s="24"/>
      <c r="Z90" s="24"/>
      <c r="AA90" s="23"/>
    </row>
    <row r="91" spans="1:27" s="1" customFormat="1" x14ac:dyDescent="0.25">
      <c r="A91" s="57" t="s">
        <v>49</v>
      </c>
      <c r="B91" s="16">
        <v>3700</v>
      </c>
      <c r="C91" s="16">
        <v>5</v>
      </c>
      <c r="D91" s="63">
        <v>1</v>
      </c>
      <c r="E91" s="62">
        <v>5</v>
      </c>
      <c r="F91" s="61">
        <f>D91+E91</f>
        <v>6</v>
      </c>
      <c r="G91" s="62"/>
      <c r="H91" s="62"/>
      <c r="I91" s="64">
        <f>G91+H91</f>
        <v>0</v>
      </c>
      <c r="J91" s="63"/>
      <c r="K91" s="62"/>
      <c r="L91" s="61">
        <f>J91+K91</f>
        <v>0</v>
      </c>
      <c r="M91" s="63">
        <v>1</v>
      </c>
      <c r="N91" s="62">
        <v>0</v>
      </c>
      <c r="O91" s="64">
        <f>M91+N91</f>
        <v>1</v>
      </c>
      <c r="P91" s="63"/>
      <c r="Q91" s="62"/>
      <c r="R91" s="61">
        <f>P91+Q91</f>
        <v>0</v>
      </c>
      <c r="S91" s="62"/>
      <c r="T91" s="62"/>
      <c r="U91" s="64">
        <f>S91+T91</f>
        <v>0</v>
      </c>
      <c r="V91" s="63"/>
      <c r="W91" s="62"/>
      <c r="X91" s="61">
        <f>V91+W91</f>
        <v>0</v>
      </c>
      <c r="Y91" s="59">
        <f>D91+G91+J91+M91+P91+S91+V91</f>
        <v>2</v>
      </c>
      <c r="Z91" s="59">
        <f>E91+H91+K91+N91+Q91+T91+W91</f>
        <v>5</v>
      </c>
      <c r="AA91" s="58">
        <f>F91+I91+L91+O91+R91+U91+X91</f>
        <v>7</v>
      </c>
    </row>
    <row r="92" spans="1:27" ht="13.8" thickBot="1" x14ac:dyDescent="0.3">
      <c r="A92" s="18"/>
      <c r="B92" s="17"/>
      <c r="C92" s="16"/>
      <c r="D92" s="27"/>
      <c r="E92" s="26"/>
      <c r="F92" s="25"/>
      <c r="G92" s="69"/>
      <c r="H92" s="69"/>
      <c r="I92" s="69"/>
      <c r="J92" s="27"/>
      <c r="K92" s="26"/>
      <c r="L92" s="25"/>
      <c r="M92" s="27"/>
      <c r="N92" s="69"/>
      <c r="O92" s="69"/>
      <c r="P92" s="27"/>
      <c r="Q92" s="26"/>
      <c r="R92" s="25"/>
      <c r="S92" s="69"/>
      <c r="T92" s="69"/>
      <c r="U92" s="69"/>
      <c r="V92" s="27"/>
      <c r="W92" s="26"/>
      <c r="X92" s="25"/>
      <c r="Y92" s="68"/>
      <c r="Z92" s="68"/>
      <c r="AA92" s="23"/>
    </row>
    <row r="93" spans="1:27" s="2" customFormat="1" ht="13.8" thickBot="1" x14ac:dyDescent="0.3">
      <c r="A93" s="144" t="s">
        <v>48</v>
      </c>
      <c r="B93" s="147"/>
      <c r="C93" s="146">
        <v>5</v>
      </c>
      <c r="D93" s="145">
        <f>D14+D16+D17+D18+D21+D23+D24+D25+D26+D27+D30+D31+D34+D36+D38+D39+D50+D52+D53+D54+D55+D56+D57+D58+D59+D60+D63+D65+D67+D68+D69+D72+D76+D81+D89+D91</f>
        <v>504</v>
      </c>
      <c r="E93" s="144">
        <f>E14+E16+E17+E18+E21+E23+E24+E25+E26+E27+E30+E31+E34+E36+E38+E39+E50+E52+E53+E54+E55+E56+E57+E58+E59+E60+E63+E65+E67+E68+E69+E72+E76+E81+E89+E91</f>
        <v>299</v>
      </c>
      <c r="F93" s="143">
        <f>F14+F16+F17+F18+F21+F23+F24+F25+F26+F27+F30+F31+F34+F36+F38+F39+F50+F52+F53+F54+F55+F56+F57+F58+F59+F60+F63+F65+F67+F68+F69+F72+F76+F81+F89+F91</f>
        <v>803</v>
      </c>
      <c r="G93" s="145">
        <f>G14+G16+G17+G18+G21+G23+G24+G25+G26+G27+G30+G31+G34+G36+G38+G39+G50+G52+G53+G54+G55+G56+G57+G58+G59+G60+G63+G65+G67+G68+G69+G72+G76+G81+G89+G91</f>
        <v>44</v>
      </c>
      <c r="H93" s="144">
        <f>H14+H16+H17+H18+H21+H23+H24+H25+H26+H27+H30+H31+H34+H36+H38+H39+H50+H52+H53+H54+H55+H56+H57+H58+H59+H60+H63+H65+H67+H68+H69+H72+H76+H81+H89+H91</f>
        <v>7</v>
      </c>
      <c r="I93" s="143">
        <f>I14+I16+I17+I18+I21+I23+I24+I25+I26+I27+I30+I31+I34+I36+I38+I39+I50+I52+I53+I54+I55+I56+I57+I58+I59+I60+I63+I65+I67+I68+I69+I72+I76+I81+I89+I91</f>
        <v>51</v>
      </c>
      <c r="J93" s="145">
        <f>J14+J16+J17+J18+J21+J23+J24+J25+J26+J27+J30+J31+J34+J36+J38+J39+J50+J52+J53+J54+J55+J56+J57+J58+J59+J60+J63+J65+J67+J68+J69+J72+J76+J81+J89+J91</f>
        <v>7</v>
      </c>
      <c r="K93" s="144">
        <f>K14+K16+K17+K18+K21+K23+K24+K25+K26+K27+K30+K31+K34+K36+K38+K39+K50+K52+K53+K54+K55+K56+K57+K58+K59+K60+K63+K65+K67+K68+K69+K72+K76+K81+K89+K91</f>
        <v>3</v>
      </c>
      <c r="L93" s="143">
        <f>L14+L16+L17+L18+L21+L23+L24+L25+L26+L27+L30+L31+L34+L36+L38+L39+L50+L52+L53+L54+L55+L56+L57+L58+L59+L60+L63+L65+L67+L68+L69+L72+L76+L81+L89+L91</f>
        <v>10</v>
      </c>
      <c r="M93" s="145">
        <f>M14+M16+M17+M18+M21+M23+M24+M25+M26+M27+M30+M31+M34+M36+M38+M39+M50+M52+M53+M54+M55+M56+M57+M58+M59+M60+M63+M65+M67+M68+M69+M72+M76+M81+M89+M91</f>
        <v>17</v>
      </c>
      <c r="N93" s="144">
        <f>N14+N16+N17+N18+N21+N23+N24+N25+N26+N27+N30+N31+N34+N36+N38+N39+N50+N52+N53+N54+N55+N56+N57+N58+N59+N60+N63+N65+N67+N68+N69+N72+N76+N81+N89+N91</f>
        <v>10</v>
      </c>
      <c r="O93" s="143">
        <f>O14+O16+O17+O18+O21+O23+O24+O25+O26+O27+O30+O31+O34+O36+O38+O39+O50+O52+O53+O54+O55+O56+O57+O58+O59+O60+O63+O65+O67+O68+O69+O72+O76+O81+O89+O91</f>
        <v>27</v>
      </c>
      <c r="P93" s="145">
        <f>P14+P16+P17+P18+P21+P23+P24+P25+P26+P27+P30+P31+P34+P36+P38+P39+P50+P52+P53+P54+P55+P56+P57+P58+P59+P60+P63+P65+P67+P68+P69+P72+P76+P81+P89+P91</f>
        <v>12</v>
      </c>
      <c r="Q93" s="144">
        <f>Q14+Q16+Q17+Q18+Q21+Q23+Q24+Q25+Q26+Q27+Q30+Q31+Q34+Q36+Q38+Q39+Q50+Q52+Q53+Q54+Q55+Q56+Q57+Q58+Q59+Q60+Q63+Q65+Q67+Q68+Q69+Q72+Q76+Q81+Q89+Q91</f>
        <v>7</v>
      </c>
      <c r="R93" s="143">
        <f>R14+R16+R17+R18+R21+R23+R24+R25+R26+R27+R30+R31+R34+R36+R38+R39+R50+R52+R53+R54+R55+R56+R57+R58+R59+R60+R63+R65+R67+R68+R69+R72+R76+R81+R89+R91</f>
        <v>19</v>
      </c>
      <c r="S93" s="145">
        <f>S14+S16+S17+S18+S21+S23+S24+S25+S26+S27+S30+S31+S34+S36+S38+S39+S50+S52+S53+S54+S55+S56+S57+S58+S59+S60+S63+S65+S67+S68+S69+S72+S76+S81+S89+S91</f>
        <v>4</v>
      </c>
      <c r="T93" s="144">
        <f>T14+T16+T17+T18+T21+T23+T24+T25+T26+T27+T30+T31+T34+T36+T38+T39+T50+T52+T53+T54+T55+T56+T57+T58+T59+T60+T63+T65+T67+T68+T69+T72+T76+T81+T89+T91</f>
        <v>2</v>
      </c>
      <c r="U93" s="143">
        <f>U14+U16+U17+U18+U21+U23+U24+U25+U26+U27+U30+U31+U34+U36+U38+U39+U50+U52+U53+U54+U55+U56+U57+U58+U59+U60+U63+U65+U67+U68+U69+U72+U76+U81+U89+U91</f>
        <v>6</v>
      </c>
      <c r="V93" s="145">
        <f>V14+V16+V17+V18+V21+V23+V24+V25+V26+V27+V30+V31+V34+V36+V38+V39+V50+V52+V53+V54+V55+V56+V57+V58+V59+V60+V63+V65+V67+V68+V69+V72+V76+V81+V89+V91</f>
        <v>30</v>
      </c>
      <c r="W93" s="144">
        <f>W14+W16+W17+W18+W21+W23+W24+W25+W26+W27+W30+W31+W34+W36+W38+W39+W50+W52+W53+W54+W55+W56+W57+W58+W59+W60+W63+W65+W67+W68+W69+W72+W76+W81+W89+W91</f>
        <v>17</v>
      </c>
      <c r="X93" s="143">
        <f>X14+X16+X17+X18+X21+X23+X24+X25+X26+X27+X30+X31+X34+X36+X38+X39+X50+X52+X53+X54+X55+X56+X57+X58+X59+X60+X63+X65+X67+X68+X69+X72+X76+X81+X89+X91</f>
        <v>47</v>
      </c>
      <c r="Y93" s="142">
        <f>D93+G93+J93+M93+P93+S93+V93</f>
        <v>618</v>
      </c>
      <c r="Z93" s="141">
        <f>E93+H93+K93+N93+Q93+T93+W93</f>
        <v>345</v>
      </c>
      <c r="AA93" s="140">
        <f>F93+I93+L93+O93+R93+U93+X93</f>
        <v>963</v>
      </c>
    </row>
    <row r="94" spans="1:27" s="95" customFormat="1" ht="13.8" thickBot="1" x14ac:dyDescent="0.3">
      <c r="A94" s="49"/>
      <c r="B94" s="97"/>
      <c r="C94" s="98"/>
      <c r="D94" s="46"/>
      <c r="E94" s="45"/>
      <c r="F94" s="139"/>
      <c r="G94" s="138"/>
      <c r="H94" s="138"/>
      <c r="I94" s="138"/>
      <c r="J94" s="137"/>
      <c r="K94" s="136"/>
      <c r="L94" s="135"/>
      <c r="M94" s="138"/>
      <c r="N94" s="138"/>
      <c r="O94" s="138"/>
      <c r="P94" s="137"/>
      <c r="Q94" s="136"/>
      <c r="R94" s="135"/>
      <c r="S94" s="138"/>
      <c r="T94" s="138"/>
      <c r="U94" s="138"/>
      <c r="V94" s="137"/>
      <c r="W94" s="136"/>
      <c r="X94" s="135"/>
      <c r="Y94" s="134"/>
      <c r="Z94" s="133"/>
      <c r="AA94" s="132"/>
    </row>
    <row r="95" spans="1:27" s="2" customFormat="1" ht="13.8" thickBot="1" x14ac:dyDescent="0.3">
      <c r="A95" s="130" t="s">
        <v>47</v>
      </c>
      <c r="B95" s="131"/>
      <c r="C95" s="131"/>
      <c r="D95" s="130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8"/>
      <c r="AA95" s="127"/>
    </row>
    <row r="96" spans="1:27" x14ac:dyDescent="0.25">
      <c r="A96" s="18"/>
      <c r="B96" s="17"/>
      <c r="C96" s="16"/>
      <c r="D96" s="27"/>
      <c r="E96" s="26"/>
      <c r="F96" s="25"/>
      <c r="G96" s="69"/>
      <c r="H96" s="69"/>
      <c r="I96" s="69"/>
      <c r="J96" s="27"/>
      <c r="K96" s="26"/>
      <c r="L96" s="25"/>
      <c r="M96" s="27"/>
      <c r="N96" s="69"/>
      <c r="O96" s="69"/>
      <c r="P96" s="27"/>
      <c r="Q96" s="26"/>
      <c r="R96" s="25"/>
      <c r="S96" s="69"/>
      <c r="T96" s="69"/>
      <c r="U96" s="69"/>
      <c r="V96" s="27"/>
      <c r="W96" s="26"/>
      <c r="X96" s="25"/>
      <c r="Y96" s="68"/>
      <c r="Z96" s="68"/>
      <c r="AA96" s="23"/>
    </row>
    <row r="97" spans="1:27" s="2" customFormat="1" x14ac:dyDescent="0.25">
      <c r="A97" s="18" t="s">
        <v>46</v>
      </c>
      <c r="B97" s="91">
        <v>3100</v>
      </c>
      <c r="C97" s="34">
        <v>5</v>
      </c>
      <c r="D97" s="33">
        <v>15</v>
      </c>
      <c r="E97" s="32">
        <v>28</v>
      </c>
      <c r="F97" s="126">
        <f>D97+E97</f>
        <v>43</v>
      </c>
      <c r="G97" s="90">
        <v>0</v>
      </c>
      <c r="H97" s="90">
        <v>1</v>
      </c>
      <c r="I97" s="89">
        <f>G97+H97</f>
        <v>1</v>
      </c>
      <c r="J97" s="33"/>
      <c r="K97" s="32"/>
      <c r="L97" s="31">
        <f>J97+K97</f>
        <v>0</v>
      </c>
      <c r="M97" s="33">
        <v>6</v>
      </c>
      <c r="N97" s="90">
        <v>0</v>
      </c>
      <c r="O97" s="89">
        <f>M97+N97</f>
        <v>6</v>
      </c>
      <c r="P97" s="33">
        <v>0</v>
      </c>
      <c r="Q97" s="32">
        <v>2</v>
      </c>
      <c r="R97" s="31">
        <f>P97+Q97</f>
        <v>2</v>
      </c>
      <c r="S97" s="90">
        <v>0</v>
      </c>
      <c r="T97" s="90">
        <v>1</v>
      </c>
      <c r="U97" s="89">
        <f>S97+T97</f>
        <v>1</v>
      </c>
      <c r="V97" s="33">
        <v>0</v>
      </c>
      <c r="W97" s="32">
        <v>3</v>
      </c>
      <c r="X97" s="31">
        <f>V97+W97</f>
        <v>3</v>
      </c>
      <c r="Y97" s="88">
        <f>D97+G97+J97+M97+P97+S97+V97</f>
        <v>21</v>
      </c>
      <c r="Z97" s="88">
        <f>E97+H97+K97+N97+Q97+T97+W97</f>
        <v>35</v>
      </c>
      <c r="AA97" s="29">
        <f>F97+I97+L97+O97+R97+U97+X97</f>
        <v>56</v>
      </c>
    </row>
    <row r="98" spans="1:27" s="2" customFormat="1" ht="13.8" thickBot="1" x14ac:dyDescent="0.3">
      <c r="A98" s="28" t="s">
        <v>45</v>
      </c>
      <c r="B98" s="34">
        <v>3150</v>
      </c>
      <c r="C98" s="34">
        <v>5</v>
      </c>
      <c r="D98" s="33"/>
      <c r="E98" s="32"/>
      <c r="F98" s="126">
        <f>D98+E98</f>
        <v>0</v>
      </c>
      <c r="G98" s="32"/>
      <c r="H98" s="32"/>
      <c r="I98" s="36">
        <f>G98+H98</f>
        <v>0</v>
      </c>
      <c r="J98" s="33"/>
      <c r="K98" s="32"/>
      <c r="L98" s="31">
        <f>J98+K98</f>
        <v>0</v>
      </c>
      <c r="M98" s="33"/>
      <c r="N98" s="32"/>
      <c r="O98" s="36">
        <f>M98+N98</f>
        <v>0</v>
      </c>
      <c r="P98" s="33"/>
      <c r="Q98" s="32"/>
      <c r="R98" s="31">
        <f>P98+Q98</f>
        <v>0</v>
      </c>
      <c r="S98" s="32"/>
      <c r="T98" s="32"/>
      <c r="U98" s="36">
        <f>S98+T98</f>
        <v>0</v>
      </c>
      <c r="V98" s="33"/>
      <c r="W98" s="32"/>
      <c r="X98" s="31">
        <f>V98+W98</f>
        <v>0</v>
      </c>
      <c r="Y98" s="88">
        <f>D98+G98+J98+M98+P98+S98+V98</f>
        <v>0</v>
      </c>
      <c r="Z98" s="88">
        <f>E98+H98+K98+N98+Q98+T98+W98</f>
        <v>0</v>
      </c>
      <c r="AA98" s="29">
        <f>F98+I98+L98+O98+R98+U98+X98</f>
        <v>0</v>
      </c>
    </row>
    <row r="99" spans="1:27" s="2" customFormat="1" ht="13.8" thickBot="1" x14ac:dyDescent="0.3">
      <c r="A99" s="87" t="s">
        <v>44</v>
      </c>
      <c r="B99" s="8"/>
      <c r="C99" s="8"/>
      <c r="D99" s="107">
        <f>SUBTOTAL(9,D97:D98)</f>
        <v>15</v>
      </c>
      <c r="E99" s="106">
        <f>SUBTOTAL(9,E97:E98)</f>
        <v>28</v>
      </c>
      <c r="F99" s="125">
        <f>SUBTOTAL(9,F97:F98)</f>
        <v>43</v>
      </c>
      <c r="G99" s="6">
        <f>SUBTOTAL(9,G97:G98)</f>
        <v>0</v>
      </c>
      <c r="H99" s="6">
        <f>SUBTOTAL(9,H97:H98)</f>
        <v>1</v>
      </c>
      <c r="I99" s="6">
        <f>SUBTOTAL(9,I97:I98)</f>
        <v>1</v>
      </c>
      <c r="J99" s="82">
        <f>SUBTOTAL(9,J97:J98)</f>
        <v>0</v>
      </c>
      <c r="K99" s="6">
        <f>SUBTOTAL(9,K97:K98)</f>
        <v>0</v>
      </c>
      <c r="L99" s="5">
        <f>SUBTOTAL(9,L97:L98)</f>
        <v>0</v>
      </c>
      <c r="M99" s="82">
        <f>SUBTOTAL(9,M97:M98)</f>
        <v>6</v>
      </c>
      <c r="N99" s="6">
        <f>SUBTOTAL(9,N97:N98)</f>
        <v>0</v>
      </c>
      <c r="O99" s="6">
        <f>SUBTOTAL(9,O97:O98)</f>
        <v>6</v>
      </c>
      <c r="P99" s="82">
        <f>SUBTOTAL(9,P97:P98)</f>
        <v>0</v>
      </c>
      <c r="Q99" s="6">
        <f>SUBTOTAL(9,Q97:Q98)</f>
        <v>2</v>
      </c>
      <c r="R99" s="5">
        <f>SUBTOTAL(9,R97:R98)</f>
        <v>2</v>
      </c>
      <c r="S99" s="6">
        <f>SUBTOTAL(9,S97:S98)</f>
        <v>0</v>
      </c>
      <c r="T99" s="6">
        <f>SUBTOTAL(9,T97:T98)</f>
        <v>1</v>
      </c>
      <c r="U99" s="6">
        <f>SUBTOTAL(9,U97:U98)</f>
        <v>1</v>
      </c>
      <c r="V99" s="82">
        <f>SUBTOTAL(9,V97:V98)</f>
        <v>0</v>
      </c>
      <c r="W99" s="6">
        <f>SUBTOTAL(9,W97:W98)</f>
        <v>3</v>
      </c>
      <c r="X99" s="5">
        <f>SUBTOTAL(9,X97:X98)</f>
        <v>3</v>
      </c>
      <c r="Y99" s="4">
        <f>D99+G99+J99+M99+P99+S99+V99</f>
        <v>21</v>
      </c>
      <c r="Z99" s="4">
        <f>E99+H99+K99+N99+Q99+T99+W99</f>
        <v>35</v>
      </c>
      <c r="AA99" s="3">
        <f>SUBTOTAL(9,AA97:AA98)</f>
        <v>56</v>
      </c>
    </row>
    <row r="100" spans="1:27" x14ac:dyDescent="0.25">
      <c r="A100" s="18"/>
      <c r="B100" s="17"/>
      <c r="C100" s="16"/>
      <c r="D100" s="27"/>
      <c r="E100" s="26"/>
      <c r="F100" s="25"/>
      <c r="G100" s="69"/>
      <c r="H100" s="69"/>
      <c r="I100" s="69"/>
      <c r="J100" s="27"/>
      <c r="K100" s="26"/>
      <c r="L100" s="25"/>
      <c r="M100" s="27"/>
      <c r="N100" s="69"/>
      <c r="O100" s="69"/>
      <c r="P100" s="27"/>
      <c r="Q100" s="26"/>
      <c r="R100" s="25"/>
      <c r="S100" s="69"/>
      <c r="T100" s="69"/>
      <c r="U100" s="69"/>
      <c r="V100" s="27"/>
      <c r="W100" s="26"/>
      <c r="X100" s="25"/>
      <c r="Y100" s="68"/>
      <c r="Z100" s="68"/>
      <c r="AA100" s="23"/>
    </row>
    <row r="101" spans="1:27" s="2" customFormat="1" x14ac:dyDescent="0.25">
      <c r="A101" s="18" t="s">
        <v>43</v>
      </c>
      <c r="B101" s="91">
        <v>3700</v>
      </c>
      <c r="C101" s="34">
        <v>5</v>
      </c>
      <c r="D101" s="33">
        <v>0</v>
      </c>
      <c r="E101" s="32">
        <v>4</v>
      </c>
      <c r="F101" s="31">
        <f>D101+E101</f>
        <v>4</v>
      </c>
      <c r="G101" s="90"/>
      <c r="H101" s="90"/>
      <c r="I101" s="89">
        <f>G101+H101</f>
        <v>0</v>
      </c>
      <c r="J101" s="33"/>
      <c r="K101" s="32"/>
      <c r="L101" s="31">
        <f>J101+K101</f>
        <v>0</v>
      </c>
      <c r="M101" s="33"/>
      <c r="N101" s="90"/>
      <c r="O101" s="89">
        <f>M101+N101</f>
        <v>0</v>
      </c>
      <c r="P101" s="33"/>
      <c r="Q101" s="32"/>
      <c r="R101" s="31">
        <f>P101+Q101</f>
        <v>0</v>
      </c>
      <c r="S101" s="90"/>
      <c r="T101" s="90"/>
      <c r="U101" s="89">
        <f>S101+T101</f>
        <v>0</v>
      </c>
      <c r="V101" s="33"/>
      <c r="W101" s="32">
        <v>1</v>
      </c>
      <c r="X101" s="31">
        <f>V101+W101</f>
        <v>1</v>
      </c>
      <c r="Y101" s="88">
        <f>D101+G101+J101+M101+P101+S101+V101</f>
        <v>0</v>
      </c>
      <c r="Z101" s="88">
        <f>E101+H101+K101+N101+Q101+T101+W101</f>
        <v>5</v>
      </c>
      <c r="AA101" s="29">
        <f>F101+I101+L101+O101+R101+U101+X101</f>
        <v>5</v>
      </c>
    </row>
    <row r="102" spans="1:27" s="2" customFormat="1" ht="13.8" thickBot="1" x14ac:dyDescent="0.3">
      <c r="A102" s="18" t="s">
        <v>42</v>
      </c>
      <c r="B102" s="91">
        <v>3705</v>
      </c>
      <c r="C102" s="34">
        <v>5</v>
      </c>
      <c r="D102" s="33">
        <v>0</v>
      </c>
      <c r="E102" s="32">
        <v>2</v>
      </c>
      <c r="F102" s="31">
        <f>D102+E102</f>
        <v>2</v>
      </c>
      <c r="G102" s="90"/>
      <c r="H102" s="90"/>
      <c r="I102" s="89">
        <f>G102+H102</f>
        <v>0</v>
      </c>
      <c r="J102" s="33"/>
      <c r="K102" s="32"/>
      <c r="L102" s="31">
        <f>J102+K102</f>
        <v>0</v>
      </c>
      <c r="M102" s="33"/>
      <c r="N102" s="90"/>
      <c r="O102" s="89">
        <f>M102+N102</f>
        <v>0</v>
      </c>
      <c r="P102" s="33"/>
      <c r="Q102" s="32"/>
      <c r="R102" s="31">
        <f>P102+Q102</f>
        <v>0</v>
      </c>
      <c r="S102" s="90"/>
      <c r="T102" s="90"/>
      <c r="U102" s="89">
        <f>S102+T102</f>
        <v>0</v>
      </c>
      <c r="V102" s="33"/>
      <c r="W102" s="32"/>
      <c r="X102" s="31">
        <f>V102+W102</f>
        <v>0</v>
      </c>
      <c r="Y102" s="88">
        <f>D102+G102+J102+M102+P102+S102+V102</f>
        <v>0</v>
      </c>
      <c r="Z102" s="88">
        <f>E102+H102+K102+N102+Q102+T102+W102</f>
        <v>2</v>
      </c>
      <c r="AA102" s="29">
        <f>F102+I102+L102+O102+R102+U102+X102</f>
        <v>2</v>
      </c>
    </row>
    <row r="103" spans="1:27" s="2" customFormat="1" ht="13.8" thickBot="1" x14ac:dyDescent="0.3">
      <c r="A103" s="87" t="s">
        <v>41</v>
      </c>
      <c r="B103" s="8"/>
      <c r="C103" s="8"/>
      <c r="D103" s="82">
        <f>SUBTOTAL(9,D101:D102)</f>
        <v>0</v>
      </c>
      <c r="E103" s="6">
        <f>SUBTOTAL(9,E101:E102)</f>
        <v>6</v>
      </c>
      <c r="F103" s="5">
        <f>SUBTOTAL(9,F101:F102)</f>
        <v>6</v>
      </c>
      <c r="G103" s="6">
        <f>SUBTOTAL(9,G101:G102)</f>
        <v>0</v>
      </c>
      <c r="H103" s="6">
        <f>SUBTOTAL(9,H101:H102)</f>
        <v>0</v>
      </c>
      <c r="I103" s="6">
        <f>SUBTOTAL(9,I101:I102)</f>
        <v>0</v>
      </c>
      <c r="J103" s="82">
        <f>SUBTOTAL(9,J101:J102)</f>
        <v>0</v>
      </c>
      <c r="K103" s="6">
        <f>SUBTOTAL(9,K101:K102)</f>
        <v>0</v>
      </c>
      <c r="L103" s="5">
        <f>SUBTOTAL(9,L101:L102)</f>
        <v>0</v>
      </c>
      <c r="M103" s="82">
        <f>SUBTOTAL(9,M101:M102)</f>
        <v>0</v>
      </c>
      <c r="N103" s="6">
        <f>SUBTOTAL(9,N101:N102)</f>
        <v>0</v>
      </c>
      <c r="O103" s="6">
        <f>SUBTOTAL(9,O101:O102)</f>
        <v>0</v>
      </c>
      <c r="P103" s="82">
        <f>SUBTOTAL(9,P101:P102)</f>
        <v>0</v>
      </c>
      <c r="Q103" s="6">
        <f>SUBTOTAL(9,Q101:Q102)</f>
        <v>0</v>
      </c>
      <c r="R103" s="5">
        <f>SUBTOTAL(9,R101:R102)</f>
        <v>0</v>
      </c>
      <c r="S103" s="6">
        <f>SUBTOTAL(9,S101:S102)</f>
        <v>0</v>
      </c>
      <c r="T103" s="6">
        <f>SUBTOTAL(9,T101:T102)</f>
        <v>0</v>
      </c>
      <c r="U103" s="6">
        <f>SUBTOTAL(9,U101:U102)</f>
        <v>0</v>
      </c>
      <c r="V103" s="82">
        <f>SUBTOTAL(9,V101:V102)</f>
        <v>0</v>
      </c>
      <c r="W103" s="6">
        <f>SUBTOTAL(9,W101:W102)</f>
        <v>1</v>
      </c>
      <c r="X103" s="5">
        <f>SUBTOTAL(9,X101:X102)</f>
        <v>1</v>
      </c>
      <c r="Y103" s="4">
        <f>D103+G103+J103+M103+P103+S103+V103</f>
        <v>0</v>
      </c>
      <c r="Z103" s="4">
        <f>E103+H103+K103+N103+Q103+T103+W103</f>
        <v>7</v>
      </c>
      <c r="AA103" s="3">
        <f>SUBTOTAL(9,AA101:AA102)</f>
        <v>7</v>
      </c>
    </row>
    <row r="104" spans="1:27" x14ac:dyDescent="0.25">
      <c r="A104" s="18"/>
      <c r="B104" s="17"/>
      <c r="C104" s="16"/>
      <c r="D104" s="27"/>
      <c r="E104" s="26"/>
      <c r="F104" s="25"/>
      <c r="G104" s="69"/>
      <c r="H104" s="69"/>
      <c r="I104" s="69"/>
      <c r="J104" s="27"/>
      <c r="K104" s="26"/>
      <c r="L104" s="25"/>
      <c r="M104" s="27"/>
      <c r="N104" s="69"/>
      <c r="O104" s="69"/>
      <c r="P104" s="27"/>
      <c r="Q104" s="26"/>
      <c r="R104" s="25"/>
      <c r="S104" s="69"/>
      <c r="T104" s="69"/>
      <c r="U104" s="69"/>
      <c r="V104" s="27"/>
      <c r="W104" s="26"/>
      <c r="X104" s="25"/>
      <c r="Y104" s="68"/>
      <c r="Z104" s="68"/>
      <c r="AA104" s="23"/>
    </row>
    <row r="105" spans="1:27" s="2" customFormat="1" x14ac:dyDescent="0.25">
      <c r="A105" s="105" t="s">
        <v>40</v>
      </c>
      <c r="B105" s="17">
        <v>3200</v>
      </c>
      <c r="C105" s="16">
        <v>5</v>
      </c>
      <c r="D105" s="63">
        <v>17</v>
      </c>
      <c r="E105" s="62">
        <v>41</v>
      </c>
      <c r="F105" s="61">
        <f>D105+E105</f>
        <v>58</v>
      </c>
      <c r="G105" s="104">
        <v>2</v>
      </c>
      <c r="H105" s="104">
        <v>0</v>
      </c>
      <c r="I105" s="103">
        <f>G105+H105</f>
        <v>2</v>
      </c>
      <c r="J105" s="63"/>
      <c r="K105" s="62"/>
      <c r="L105" s="61">
        <f>J105+K105</f>
        <v>0</v>
      </c>
      <c r="M105" s="63">
        <v>2</v>
      </c>
      <c r="N105" s="104">
        <v>2</v>
      </c>
      <c r="O105" s="103">
        <f>M105+N105</f>
        <v>4</v>
      </c>
      <c r="P105" s="63">
        <v>1</v>
      </c>
      <c r="Q105" s="62">
        <v>0</v>
      </c>
      <c r="R105" s="61">
        <f>P105+Q105</f>
        <v>1</v>
      </c>
      <c r="S105" s="104">
        <v>1</v>
      </c>
      <c r="T105" s="104">
        <v>0</v>
      </c>
      <c r="U105" s="103">
        <f>S105+T105</f>
        <v>1</v>
      </c>
      <c r="V105" s="63">
        <v>3</v>
      </c>
      <c r="W105" s="62">
        <v>4</v>
      </c>
      <c r="X105" s="61">
        <f>V105+W105</f>
        <v>7</v>
      </c>
      <c r="Y105" s="86">
        <f>D105+G105+J105+M105+P105+S105+V105</f>
        <v>26</v>
      </c>
      <c r="Z105" s="86">
        <f>E105+H105+K105+N105+Q105+T105+W105</f>
        <v>47</v>
      </c>
      <c r="AA105" s="58">
        <f>F105+I105+L105+O105+R105+U105+X105</f>
        <v>73</v>
      </c>
    </row>
    <row r="106" spans="1:27" x14ac:dyDescent="0.25">
      <c r="A106" s="65"/>
      <c r="B106" s="16"/>
      <c r="C106" s="16"/>
      <c r="D106" s="27"/>
      <c r="E106" s="26"/>
      <c r="F106" s="25"/>
      <c r="G106" s="26"/>
      <c r="H106" s="26"/>
      <c r="I106" s="26"/>
      <c r="J106" s="27"/>
      <c r="K106" s="26"/>
      <c r="L106" s="25"/>
      <c r="M106" s="27"/>
      <c r="N106" s="26"/>
      <c r="O106" s="26"/>
      <c r="P106" s="27"/>
      <c r="Q106" s="26"/>
      <c r="R106" s="25"/>
      <c r="S106" s="26"/>
      <c r="T106" s="26"/>
      <c r="U106" s="26"/>
      <c r="V106" s="27"/>
      <c r="W106" s="26"/>
      <c r="X106" s="25"/>
      <c r="Y106" s="24"/>
      <c r="Z106" s="24"/>
      <c r="AA106" s="23"/>
    </row>
    <row r="107" spans="1:27" s="2" customFormat="1" x14ac:dyDescent="0.25">
      <c r="A107" s="65" t="s">
        <v>39</v>
      </c>
      <c r="B107" s="16">
        <v>3300</v>
      </c>
      <c r="C107" s="16">
        <v>5</v>
      </c>
      <c r="D107" s="63">
        <v>28</v>
      </c>
      <c r="E107" s="62">
        <v>37</v>
      </c>
      <c r="F107" s="61">
        <f>D107+E107</f>
        <v>65</v>
      </c>
      <c r="G107" s="62">
        <v>3</v>
      </c>
      <c r="H107" s="62">
        <v>2</v>
      </c>
      <c r="I107" s="64">
        <f>G107+H107</f>
        <v>5</v>
      </c>
      <c r="J107" s="63"/>
      <c r="K107" s="62"/>
      <c r="L107" s="61">
        <f>J107+K107</f>
        <v>0</v>
      </c>
      <c r="M107" s="63">
        <v>3</v>
      </c>
      <c r="N107" s="62">
        <v>3</v>
      </c>
      <c r="O107" s="64">
        <f>M107+N107</f>
        <v>6</v>
      </c>
      <c r="P107" s="63"/>
      <c r="Q107" s="62"/>
      <c r="R107" s="61">
        <f>P107+Q107</f>
        <v>0</v>
      </c>
      <c r="S107" s="62">
        <v>0</v>
      </c>
      <c r="T107" s="62">
        <v>1</v>
      </c>
      <c r="U107" s="64">
        <f>S107+T107</f>
        <v>1</v>
      </c>
      <c r="V107" s="63">
        <v>1</v>
      </c>
      <c r="W107" s="62">
        <v>1</v>
      </c>
      <c r="X107" s="61">
        <f>V107+W107</f>
        <v>2</v>
      </c>
      <c r="Y107" s="59">
        <f>D107+G107+J107+M107+P107+S107+V107</f>
        <v>35</v>
      </c>
      <c r="Z107" s="59">
        <f>E107+H107+K107+N107+Q107+T107+W107</f>
        <v>44</v>
      </c>
      <c r="AA107" s="58">
        <f>F107+I107+L107+O107+R107+U107+X107</f>
        <v>79</v>
      </c>
    </row>
    <row r="108" spans="1:27" x14ac:dyDescent="0.25">
      <c r="A108" s="65"/>
      <c r="B108" s="16"/>
      <c r="C108" s="16"/>
      <c r="D108" s="27"/>
      <c r="E108" s="26"/>
      <c r="F108" s="25"/>
      <c r="G108" s="26"/>
      <c r="H108" s="26"/>
      <c r="I108" s="26"/>
      <c r="J108" s="27"/>
      <c r="K108" s="26"/>
      <c r="L108" s="25"/>
      <c r="M108" s="27"/>
      <c r="N108" s="26"/>
      <c r="O108" s="26"/>
      <c r="P108" s="27"/>
      <c r="Q108" s="26"/>
      <c r="R108" s="25"/>
      <c r="S108" s="26"/>
      <c r="T108" s="26"/>
      <c r="U108" s="26"/>
      <c r="V108" s="27"/>
      <c r="W108" s="26"/>
      <c r="X108" s="25"/>
      <c r="Y108" s="24"/>
      <c r="Z108" s="24"/>
      <c r="AA108" s="23"/>
    </row>
    <row r="109" spans="1:27" s="85" customFormat="1" x14ac:dyDescent="0.25">
      <c r="A109" s="65" t="s">
        <v>38</v>
      </c>
      <c r="B109" s="16">
        <v>3500</v>
      </c>
      <c r="C109" s="16">
        <v>5</v>
      </c>
      <c r="D109" s="63">
        <v>4</v>
      </c>
      <c r="E109" s="62">
        <v>21</v>
      </c>
      <c r="F109" s="61">
        <f>D109+E109</f>
        <v>25</v>
      </c>
      <c r="G109" s="62">
        <v>1</v>
      </c>
      <c r="H109" s="62">
        <v>4</v>
      </c>
      <c r="I109" s="64">
        <f>G109+H109</f>
        <v>5</v>
      </c>
      <c r="J109" s="63"/>
      <c r="K109" s="62"/>
      <c r="L109" s="61">
        <f>J109+K109</f>
        <v>0</v>
      </c>
      <c r="M109" s="63">
        <v>2</v>
      </c>
      <c r="N109" s="62">
        <v>1</v>
      </c>
      <c r="O109" s="64">
        <f>M109+N109</f>
        <v>3</v>
      </c>
      <c r="P109" s="63">
        <v>0</v>
      </c>
      <c r="Q109" s="62">
        <v>1</v>
      </c>
      <c r="R109" s="61">
        <f>P109+Q109</f>
        <v>1</v>
      </c>
      <c r="S109" s="62"/>
      <c r="T109" s="62"/>
      <c r="U109" s="64">
        <f>S109+T109</f>
        <v>0</v>
      </c>
      <c r="V109" s="63">
        <v>0</v>
      </c>
      <c r="W109" s="62">
        <v>1</v>
      </c>
      <c r="X109" s="61">
        <f>V109+W109</f>
        <v>1</v>
      </c>
      <c r="Y109" s="59">
        <f>D109+G109+J109+M109+P109+S109+V109</f>
        <v>7</v>
      </c>
      <c r="Z109" s="59">
        <f>E109+H109+K109+N109+Q109+T109+W109</f>
        <v>28</v>
      </c>
      <c r="AA109" s="58">
        <f>F109+I109+L109+O109+R109+U109+X109</f>
        <v>35</v>
      </c>
    </row>
    <row r="110" spans="1:27" x14ac:dyDescent="0.25">
      <c r="A110" s="105"/>
      <c r="B110" s="17"/>
      <c r="C110" s="16"/>
      <c r="D110" s="27"/>
      <c r="E110" s="26"/>
      <c r="F110" s="25"/>
      <c r="G110" s="69"/>
      <c r="H110" s="69"/>
      <c r="I110" s="69"/>
      <c r="J110" s="27"/>
      <c r="K110" s="26"/>
      <c r="L110" s="25"/>
      <c r="M110" s="27"/>
      <c r="N110" s="69"/>
      <c r="O110" s="69"/>
      <c r="P110" s="27"/>
      <c r="Q110" s="26"/>
      <c r="R110" s="25"/>
      <c r="S110" s="69"/>
      <c r="T110" s="69"/>
      <c r="U110" s="69"/>
      <c r="V110" s="27"/>
      <c r="W110" s="26"/>
      <c r="X110" s="25"/>
      <c r="Y110" s="68"/>
      <c r="Z110" s="68"/>
      <c r="AA110" s="23"/>
    </row>
    <row r="111" spans="1:27" s="2" customFormat="1" x14ac:dyDescent="0.25">
      <c r="A111" s="65" t="s">
        <v>37</v>
      </c>
      <c r="B111" s="16">
        <v>3600</v>
      </c>
      <c r="C111" s="16">
        <v>5</v>
      </c>
      <c r="D111" s="63">
        <v>42</v>
      </c>
      <c r="E111" s="62">
        <v>29</v>
      </c>
      <c r="F111" s="61">
        <f>D111+E111</f>
        <v>71</v>
      </c>
      <c r="G111" s="62">
        <v>0</v>
      </c>
      <c r="H111" s="62">
        <v>1</v>
      </c>
      <c r="I111" s="64">
        <f>G111+H111</f>
        <v>1</v>
      </c>
      <c r="J111" s="63"/>
      <c r="K111" s="62"/>
      <c r="L111" s="64">
        <f>J111+K111</f>
        <v>0</v>
      </c>
      <c r="M111" s="63">
        <v>2</v>
      </c>
      <c r="N111" s="62">
        <v>3</v>
      </c>
      <c r="O111" s="64">
        <f>M111+N111</f>
        <v>5</v>
      </c>
      <c r="P111" s="63">
        <v>0</v>
      </c>
      <c r="Q111" s="62">
        <v>1</v>
      </c>
      <c r="R111" s="61">
        <f>P111+Q111</f>
        <v>1</v>
      </c>
      <c r="S111" s="62">
        <v>0</v>
      </c>
      <c r="T111" s="62">
        <v>1</v>
      </c>
      <c r="U111" s="64">
        <f>S111+T111</f>
        <v>1</v>
      </c>
      <c r="V111" s="63">
        <v>1</v>
      </c>
      <c r="W111" s="62">
        <v>1</v>
      </c>
      <c r="X111" s="61">
        <f>V111+W111</f>
        <v>2</v>
      </c>
      <c r="Y111" s="59">
        <f>D111+G111+J111+M111+P111+S111+V111</f>
        <v>45</v>
      </c>
      <c r="Z111" s="59">
        <f>E111+H111+K111+N111+Q111+T111+W111</f>
        <v>36</v>
      </c>
      <c r="AA111" s="58">
        <f>F111+I111+L111+O111+R111+U111+X111</f>
        <v>81</v>
      </c>
    </row>
    <row r="112" spans="1:27" x14ac:dyDescent="0.25">
      <c r="A112" s="105"/>
      <c r="B112" s="17"/>
      <c r="C112" s="16"/>
      <c r="D112" s="27"/>
      <c r="E112" s="26"/>
      <c r="F112" s="25"/>
      <c r="G112" s="69"/>
      <c r="H112" s="69"/>
      <c r="I112" s="69"/>
      <c r="J112" s="27"/>
      <c r="K112" s="26"/>
      <c r="L112" s="25"/>
      <c r="M112" s="27"/>
      <c r="N112" s="69"/>
      <c r="O112" s="69"/>
      <c r="P112" s="27"/>
      <c r="Q112" s="26"/>
      <c r="R112" s="25"/>
      <c r="S112" s="69"/>
      <c r="T112" s="69"/>
      <c r="U112" s="69"/>
      <c r="V112" s="27"/>
      <c r="W112" s="26"/>
      <c r="X112" s="25"/>
      <c r="Y112" s="68"/>
      <c r="Z112" s="68"/>
      <c r="AA112" s="23"/>
    </row>
    <row r="113" spans="1:27" s="2" customFormat="1" x14ac:dyDescent="0.25">
      <c r="A113" s="105" t="s">
        <v>36</v>
      </c>
      <c r="B113" s="17">
        <v>3400</v>
      </c>
      <c r="C113" s="16">
        <v>5</v>
      </c>
      <c r="D113" s="63">
        <v>11</v>
      </c>
      <c r="E113" s="62">
        <v>8</v>
      </c>
      <c r="F113" s="61">
        <f>D113+E113</f>
        <v>19</v>
      </c>
      <c r="G113" s="104">
        <v>3</v>
      </c>
      <c r="H113" s="104">
        <v>0</v>
      </c>
      <c r="I113" s="103">
        <f>G113+H113</f>
        <v>3</v>
      </c>
      <c r="J113" s="63"/>
      <c r="K113" s="62"/>
      <c r="L113" s="64">
        <f>J113+K113</f>
        <v>0</v>
      </c>
      <c r="M113" s="63">
        <v>1</v>
      </c>
      <c r="N113" s="104">
        <v>0</v>
      </c>
      <c r="O113" s="103">
        <f>M113+N113</f>
        <v>1</v>
      </c>
      <c r="P113" s="63"/>
      <c r="Q113" s="62"/>
      <c r="R113" s="61">
        <f>P113+Q113</f>
        <v>0</v>
      </c>
      <c r="S113" s="104"/>
      <c r="T113" s="104"/>
      <c r="U113" s="103">
        <f>S113+T113</f>
        <v>0</v>
      </c>
      <c r="V113" s="63">
        <v>1</v>
      </c>
      <c r="W113" s="62">
        <v>0</v>
      </c>
      <c r="X113" s="61">
        <f>V113+W113</f>
        <v>1</v>
      </c>
      <c r="Y113" s="86">
        <f>D113+G113+J113+M113+P113+S113+V113</f>
        <v>16</v>
      </c>
      <c r="Z113" s="86">
        <f>E113+H113+K113+N113+Q113+T113+W113</f>
        <v>8</v>
      </c>
      <c r="AA113" s="58">
        <f>F113+I113+L113+O113+R113+U113+X113</f>
        <v>24</v>
      </c>
    </row>
    <row r="114" spans="1:27" x14ac:dyDescent="0.25">
      <c r="A114" s="65"/>
      <c r="B114" s="16"/>
      <c r="C114" s="16"/>
      <c r="D114" s="27"/>
      <c r="E114" s="26"/>
      <c r="F114" s="25"/>
      <c r="G114" s="26"/>
      <c r="H114" s="26"/>
      <c r="I114" s="26"/>
      <c r="J114" s="27"/>
      <c r="K114" s="26"/>
      <c r="L114" s="25"/>
      <c r="M114" s="27"/>
      <c r="N114" s="26"/>
      <c r="O114" s="26"/>
      <c r="P114" s="27"/>
      <c r="Q114" s="26"/>
      <c r="R114" s="25"/>
      <c r="S114" s="26"/>
      <c r="T114" s="26"/>
      <c r="U114" s="26"/>
      <c r="V114" s="27"/>
      <c r="W114" s="26"/>
      <c r="X114" s="25"/>
      <c r="Y114" s="24"/>
      <c r="Z114" s="24"/>
      <c r="AA114" s="23"/>
    </row>
    <row r="115" spans="1:27" x14ac:dyDescent="0.25">
      <c r="A115" s="105" t="s">
        <v>35</v>
      </c>
      <c r="B115" s="16">
        <v>3806</v>
      </c>
      <c r="C115" s="16">
        <v>5</v>
      </c>
      <c r="D115" s="57">
        <v>0</v>
      </c>
      <c r="E115" s="65">
        <v>1</v>
      </c>
      <c r="F115" s="61">
        <f>D115+E115</f>
        <v>1</v>
      </c>
      <c r="G115" s="65"/>
      <c r="H115" s="65"/>
      <c r="I115" s="61">
        <f>G115+H115</f>
        <v>0</v>
      </c>
      <c r="J115" s="57"/>
      <c r="K115" s="65"/>
      <c r="L115" s="61">
        <f>J115+K115</f>
        <v>0</v>
      </c>
      <c r="M115" s="57"/>
      <c r="N115" s="65"/>
      <c r="O115" s="61">
        <f>M115+N115</f>
        <v>0</v>
      </c>
      <c r="P115" s="57"/>
      <c r="Q115" s="65"/>
      <c r="R115" s="61">
        <f>P115+Q115</f>
        <v>0</v>
      </c>
      <c r="S115" s="65"/>
      <c r="T115" s="65"/>
      <c r="U115" s="61">
        <f>S115+T115</f>
        <v>0</v>
      </c>
      <c r="V115" s="57"/>
      <c r="W115" s="65"/>
      <c r="X115" s="61">
        <f>V115+W115</f>
        <v>0</v>
      </c>
      <c r="Y115" s="86">
        <f>D115+G115+J115+M115+P115+S115+V115</f>
        <v>0</v>
      </c>
      <c r="Z115" s="86">
        <f>E115+H115+K115+N115+Q115+T115+W115</f>
        <v>1</v>
      </c>
      <c r="AA115" s="58">
        <f>F115+I115+L115+O115+R115+U115+X115</f>
        <v>1</v>
      </c>
    </row>
    <row r="116" spans="1:27" ht="13.8" thickBot="1" x14ac:dyDescent="0.3">
      <c r="A116" s="18"/>
      <c r="B116" s="17"/>
      <c r="C116" s="16"/>
      <c r="D116" s="124"/>
      <c r="E116" s="123"/>
      <c r="F116" s="25"/>
      <c r="G116" s="69"/>
      <c r="H116" s="69"/>
      <c r="I116" s="69"/>
      <c r="J116" s="27"/>
      <c r="K116" s="26"/>
      <c r="L116" s="25"/>
      <c r="M116" s="27"/>
      <c r="N116" s="69"/>
      <c r="O116" s="69"/>
      <c r="P116" s="27"/>
      <c r="Q116" s="26"/>
      <c r="R116" s="25"/>
      <c r="S116" s="69"/>
      <c r="T116" s="69"/>
      <c r="U116" s="69"/>
      <c r="V116" s="27"/>
      <c r="W116" s="26"/>
      <c r="X116" s="25"/>
      <c r="Y116" s="68"/>
      <c r="Z116" s="68"/>
      <c r="AA116" s="23"/>
    </row>
    <row r="117" spans="1:27" s="2" customFormat="1" ht="13.8" thickBot="1" x14ac:dyDescent="0.3">
      <c r="A117" s="118" t="s">
        <v>34</v>
      </c>
      <c r="B117" s="122"/>
      <c r="C117" s="121">
        <v>5</v>
      </c>
      <c r="D117" s="120">
        <f>D97+D101+D102+D105+D107+D109+D98+D111+D113+D115</f>
        <v>117</v>
      </c>
      <c r="E117" s="118">
        <f>E97+E101+E102+E105+E107+E109+E98+E111+E113+E115</f>
        <v>171</v>
      </c>
      <c r="F117" s="119">
        <f>F97+F101+F102+F105+F107+F109+F98+F111+F113+F115</f>
        <v>288</v>
      </c>
      <c r="G117" s="118">
        <f>G97+G101+G102+G105+G107+G109+G98+G111+G113+G115</f>
        <v>9</v>
      </c>
      <c r="H117" s="118">
        <f>H97+H101+H102+H105+H107+H109+H98+H111+H113+H115</f>
        <v>8</v>
      </c>
      <c r="I117" s="118">
        <f>I97+I101+I102+I105+I107+I109+I98+I111+I113+I115</f>
        <v>17</v>
      </c>
      <c r="J117" s="120">
        <f>J97+J101+J102+J105+J107+J109+J98+J111+J113+J115</f>
        <v>0</v>
      </c>
      <c r="K117" s="118">
        <f>K97+K101+K102+K105+K107+K109+K98+K111+K113+K115</f>
        <v>0</v>
      </c>
      <c r="L117" s="118">
        <f>L97+L101+L102+L105+L107+L109+L98+L111+L113+L115</f>
        <v>0</v>
      </c>
      <c r="M117" s="120">
        <f>M97+M101+M102+M105+M107+M109+M98+M111+M113+M115</f>
        <v>16</v>
      </c>
      <c r="N117" s="118">
        <f>N97+N101+N102+N105+N107+N109+N98+N111+N113+N115</f>
        <v>9</v>
      </c>
      <c r="O117" s="119">
        <f>O97+O101+O102+O105+O107+O109+O98+O111+O113+O115</f>
        <v>25</v>
      </c>
      <c r="P117" s="118">
        <f>P97+P101+P102+P105+P107+P109+P98+P111+P113+P115</f>
        <v>1</v>
      </c>
      <c r="Q117" s="118">
        <f>Q97+Q101+Q102+Q105+Q107+Q109+Q98+Q111+Q113+Q115</f>
        <v>4</v>
      </c>
      <c r="R117" s="118">
        <f>R97+R101+R102+R105+R107+R109+R98+R111+R113+R115</f>
        <v>5</v>
      </c>
      <c r="S117" s="120">
        <f>S97+S101+S102+S105+S107+S109+S98+S111+S113+S115</f>
        <v>1</v>
      </c>
      <c r="T117" s="118">
        <f>T97+T101+T102+T105+T107+T109+T98+T111+T113+T115</f>
        <v>3</v>
      </c>
      <c r="U117" s="119">
        <f>U97+U101+U102+U105+U107+U109+U98+U111+U113+U115</f>
        <v>4</v>
      </c>
      <c r="V117" s="118">
        <f>V97+V101+V102+V105+V107+V109+V98+V111+V113+V115</f>
        <v>6</v>
      </c>
      <c r="W117" s="118">
        <f>W97+W101+W102+W105+W107+W109+W98+W111+W113+W115</f>
        <v>11</v>
      </c>
      <c r="X117" s="118">
        <f>X97+X101+X102+X105+X107+X109+X98+X111+X113+X115</f>
        <v>17</v>
      </c>
      <c r="Y117" s="117">
        <f>Y97+Y101+Y102+Y105+Y107+Y109+Y98+Y111+Y113+Y115</f>
        <v>150</v>
      </c>
      <c r="Z117" s="116">
        <f>Z97+Z101+Z102+Z105+Z107+Z109+Z98+Z111+Z113+Z115</f>
        <v>206</v>
      </c>
      <c r="AA117" s="115">
        <f>AA97+AA101+AA102+AA105+AA107+AA109+AA98+AA111+AA113+AA115</f>
        <v>356</v>
      </c>
    </row>
    <row r="118" spans="1:27" s="95" customFormat="1" ht="13.8" thickBot="1" x14ac:dyDescent="0.3">
      <c r="A118" s="49"/>
      <c r="B118" s="114"/>
      <c r="C118" s="7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44"/>
      <c r="AA118" s="43"/>
    </row>
    <row r="119" spans="1:27" s="2" customFormat="1" ht="13.8" thickBot="1" x14ac:dyDescent="0.3">
      <c r="A119" s="113" t="s">
        <v>33</v>
      </c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1"/>
    </row>
    <row r="120" spans="1:27" s="95" customFormat="1" x14ac:dyDescent="0.25">
      <c r="A120" s="109"/>
      <c r="B120" s="109"/>
      <c r="C120" s="110"/>
      <c r="D120" s="109"/>
      <c r="E120" s="109"/>
      <c r="F120" s="110"/>
      <c r="G120" s="109"/>
      <c r="H120" s="109"/>
      <c r="I120" s="110"/>
      <c r="J120" s="109"/>
      <c r="K120" s="109"/>
      <c r="L120" s="110"/>
      <c r="M120" s="109"/>
      <c r="N120" s="109"/>
      <c r="O120" s="110"/>
      <c r="P120" s="109"/>
      <c r="Q120" s="109"/>
      <c r="R120" s="110"/>
      <c r="S120" s="109"/>
      <c r="T120" s="109"/>
      <c r="U120" s="110"/>
      <c r="V120" s="109"/>
      <c r="W120" s="109"/>
      <c r="X120" s="110"/>
      <c r="Y120" s="109"/>
      <c r="Z120" s="109"/>
      <c r="AA120" s="108"/>
    </row>
    <row r="121" spans="1:27" s="2" customFormat="1" x14ac:dyDescent="0.25">
      <c r="A121" s="18" t="s">
        <v>32</v>
      </c>
      <c r="B121" s="91">
        <v>4320</v>
      </c>
      <c r="C121" s="34">
        <v>5</v>
      </c>
      <c r="D121" s="33">
        <v>48</v>
      </c>
      <c r="E121" s="32">
        <v>15</v>
      </c>
      <c r="F121" s="31">
        <f>D121+E121</f>
        <v>63</v>
      </c>
      <c r="G121" s="90">
        <v>7</v>
      </c>
      <c r="H121" s="90">
        <v>2</v>
      </c>
      <c r="I121" s="89">
        <f>G121+H121</f>
        <v>9</v>
      </c>
      <c r="J121" s="33"/>
      <c r="K121" s="32"/>
      <c r="L121" s="89">
        <f>J121+K121</f>
        <v>0</v>
      </c>
      <c r="M121" s="33">
        <v>1</v>
      </c>
      <c r="N121" s="90">
        <v>0</v>
      </c>
      <c r="O121" s="89">
        <f>M121+N121</f>
        <v>1</v>
      </c>
      <c r="P121" s="33"/>
      <c r="Q121" s="32"/>
      <c r="R121" s="31">
        <f>P121+Q121</f>
        <v>0</v>
      </c>
      <c r="S121" s="90">
        <v>2</v>
      </c>
      <c r="T121" s="90">
        <v>0</v>
      </c>
      <c r="U121" s="31">
        <f>S121+T121</f>
        <v>2</v>
      </c>
      <c r="V121" s="33">
        <v>1</v>
      </c>
      <c r="W121" s="32">
        <v>2</v>
      </c>
      <c r="X121" s="31">
        <f>V121+W121</f>
        <v>3</v>
      </c>
      <c r="Y121" s="88">
        <f>D121+G121+J121+M121+P121+S121+V121</f>
        <v>59</v>
      </c>
      <c r="Z121" s="88">
        <f>E121+H121+K121+N121+Q121+T121+W121</f>
        <v>19</v>
      </c>
      <c r="AA121" s="29">
        <f>F121+I121+L121+O121+R121+U121+X121</f>
        <v>78</v>
      </c>
    </row>
    <row r="122" spans="1:27" s="2" customFormat="1" ht="13.8" thickBot="1" x14ac:dyDescent="0.3">
      <c r="A122" s="18" t="s">
        <v>31</v>
      </c>
      <c r="B122" s="91">
        <v>4330</v>
      </c>
      <c r="C122" s="34">
        <v>5</v>
      </c>
      <c r="D122" s="33"/>
      <c r="E122" s="32"/>
      <c r="F122" s="31">
        <f>D122+E122</f>
        <v>0</v>
      </c>
      <c r="G122" s="90"/>
      <c r="H122" s="90"/>
      <c r="I122" s="89">
        <f>G122+H122</f>
        <v>0</v>
      </c>
      <c r="J122" s="33"/>
      <c r="K122" s="32"/>
      <c r="L122" s="31">
        <f>J122+K122</f>
        <v>0</v>
      </c>
      <c r="M122" s="33"/>
      <c r="N122" s="90"/>
      <c r="O122" s="89">
        <f>M122+N122</f>
        <v>0</v>
      </c>
      <c r="P122" s="33"/>
      <c r="Q122" s="32"/>
      <c r="R122" s="31">
        <f>P122+Q122</f>
        <v>0</v>
      </c>
      <c r="S122" s="90"/>
      <c r="T122" s="90"/>
      <c r="U122" s="89">
        <f>S122+T122</f>
        <v>0</v>
      </c>
      <c r="V122" s="33"/>
      <c r="W122" s="32"/>
      <c r="X122" s="31">
        <f>V122+W122</f>
        <v>0</v>
      </c>
      <c r="Y122" s="88">
        <f>D122+G122+J122+M122+P122+S122+V122</f>
        <v>0</v>
      </c>
      <c r="Z122" s="88">
        <f>E122+H122+K122+N122+Q122+T122+W122</f>
        <v>0</v>
      </c>
      <c r="AA122" s="29">
        <f>F122+I122+L122+O122+R122+U122+X122</f>
        <v>0</v>
      </c>
    </row>
    <row r="123" spans="1:27" s="2" customFormat="1" ht="13.8" thickBot="1" x14ac:dyDescent="0.3">
      <c r="A123" s="87" t="s">
        <v>30</v>
      </c>
      <c r="B123" s="8"/>
      <c r="C123" s="8"/>
      <c r="D123" s="82">
        <f>SUBTOTAL(9,D121:D122)</f>
        <v>48</v>
      </c>
      <c r="E123" s="6">
        <f>SUBTOTAL(9,E121:E122)</f>
        <v>15</v>
      </c>
      <c r="F123" s="5">
        <f>SUBTOTAL(9,F121:F122)</f>
        <v>63</v>
      </c>
      <c r="G123" s="6">
        <f>SUBTOTAL(9,G121:G122)</f>
        <v>7</v>
      </c>
      <c r="H123" s="6">
        <f>SUBTOTAL(9,H121:H122)</f>
        <v>2</v>
      </c>
      <c r="I123" s="5">
        <f>SUBTOTAL(9,I121:I122)</f>
        <v>9</v>
      </c>
      <c r="J123" s="82">
        <f>SUBTOTAL(9,J121:J122)</f>
        <v>0</v>
      </c>
      <c r="K123" s="6">
        <f>SUBTOTAL(9,K121:K122)</f>
        <v>0</v>
      </c>
      <c r="L123" s="5">
        <f>SUBTOTAL(9,L121:L122)</f>
        <v>0</v>
      </c>
      <c r="M123" s="82">
        <f>SUBTOTAL(9,M121:M122)</f>
        <v>1</v>
      </c>
      <c r="N123" s="6">
        <f>SUBTOTAL(9,N121:N122)</f>
        <v>0</v>
      </c>
      <c r="O123" s="5">
        <f>SUBTOTAL(9,O121:O122)</f>
        <v>1</v>
      </c>
      <c r="P123" s="107">
        <f>SUBTOTAL(9,P121:P122)</f>
        <v>0</v>
      </c>
      <c r="Q123" s="106">
        <f>SUBTOTAL(9,Q121:Q122)</f>
        <v>0</v>
      </c>
      <c r="R123" s="5">
        <f>SUBTOTAL(9,R121:R122)</f>
        <v>0</v>
      </c>
      <c r="S123" s="6">
        <f>SUBTOTAL(9,S121:S122)</f>
        <v>2</v>
      </c>
      <c r="T123" s="6">
        <f>SUBTOTAL(9,T121:T122)</f>
        <v>0</v>
      </c>
      <c r="U123" s="5">
        <f>SUBTOTAL(9,U121:U122)</f>
        <v>2</v>
      </c>
      <c r="V123" s="82">
        <f>SUBTOTAL(9,V121:V122)</f>
        <v>1</v>
      </c>
      <c r="W123" s="6">
        <f>SUBTOTAL(9,W121:W122)</f>
        <v>2</v>
      </c>
      <c r="X123" s="5">
        <f>SUBTOTAL(9,X121:X122)</f>
        <v>3</v>
      </c>
      <c r="Y123" s="4">
        <f>D123+G123+J123+M123+P123+S123+V123</f>
        <v>59</v>
      </c>
      <c r="Z123" s="4">
        <f>E123+H123+K123+N123+Q123+T123+W123</f>
        <v>19</v>
      </c>
      <c r="AA123" s="3">
        <f>SUBTOTAL(9,AA121:AA122)</f>
        <v>78</v>
      </c>
    </row>
    <row r="124" spans="1:27" x14ac:dyDescent="0.25">
      <c r="A124" s="18"/>
      <c r="B124" s="17"/>
      <c r="C124" s="16"/>
      <c r="D124" s="27"/>
      <c r="E124" s="26"/>
      <c r="F124" s="25"/>
      <c r="G124" s="69"/>
      <c r="H124" s="69"/>
      <c r="I124" s="69"/>
      <c r="J124" s="27"/>
      <c r="K124" s="26"/>
      <c r="L124" s="25"/>
      <c r="M124" s="27"/>
      <c r="N124" s="69"/>
      <c r="O124" s="69"/>
      <c r="P124" s="27"/>
      <c r="Q124" s="26"/>
      <c r="R124" s="25"/>
      <c r="S124" s="69"/>
      <c r="T124" s="69"/>
      <c r="U124" s="69"/>
      <c r="V124" s="27"/>
      <c r="W124" s="26"/>
      <c r="X124" s="25"/>
      <c r="Y124" s="68"/>
      <c r="Z124" s="68"/>
      <c r="AA124" s="23"/>
    </row>
    <row r="125" spans="1:27" s="85" customFormat="1" x14ac:dyDescent="0.25">
      <c r="A125" s="105" t="s">
        <v>29</v>
      </c>
      <c r="B125" s="17">
        <v>4120</v>
      </c>
      <c r="C125" s="16">
        <v>5</v>
      </c>
      <c r="D125" s="63">
        <v>174</v>
      </c>
      <c r="E125" s="62">
        <v>20</v>
      </c>
      <c r="F125" s="61">
        <f>D125+E125</f>
        <v>194</v>
      </c>
      <c r="G125" s="104">
        <v>4</v>
      </c>
      <c r="H125" s="104">
        <v>1</v>
      </c>
      <c r="I125" s="103">
        <f>G125+H125</f>
        <v>5</v>
      </c>
      <c r="J125" s="63">
        <v>2</v>
      </c>
      <c r="K125" s="62">
        <v>0</v>
      </c>
      <c r="L125" s="61">
        <f>J125+K125</f>
        <v>2</v>
      </c>
      <c r="M125" s="63">
        <v>3</v>
      </c>
      <c r="N125" s="104">
        <v>0</v>
      </c>
      <c r="O125" s="103">
        <f>M125+N125</f>
        <v>3</v>
      </c>
      <c r="P125" s="63">
        <v>1</v>
      </c>
      <c r="Q125" s="62">
        <v>0</v>
      </c>
      <c r="R125" s="61">
        <f>P125+Q125</f>
        <v>1</v>
      </c>
      <c r="S125" s="104">
        <v>1</v>
      </c>
      <c r="T125" s="104">
        <v>0</v>
      </c>
      <c r="U125" s="103">
        <f>S125+T125</f>
        <v>1</v>
      </c>
      <c r="V125" s="63">
        <v>9</v>
      </c>
      <c r="W125" s="62">
        <v>1</v>
      </c>
      <c r="X125" s="61">
        <f>V125+W125</f>
        <v>10</v>
      </c>
      <c r="Y125" s="86">
        <f>D125+G125+J125+M125+P125+S125+V125</f>
        <v>194</v>
      </c>
      <c r="Z125" s="86">
        <f>E125+H125+K125+N125+Q125+T125+W125</f>
        <v>22</v>
      </c>
      <c r="AA125" s="58">
        <f>F125+I125+L125+O125+R125+U125+X125</f>
        <v>216</v>
      </c>
    </row>
    <row r="126" spans="1:27" ht="13.8" thickBot="1" x14ac:dyDescent="0.3">
      <c r="A126" s="18"/>
      <c r="B126" s="17"/>
      <c r="C126" s="16"/>
      <c r="D126" s="27"/>
      <c r="E126" s="26"/>
      <c r="F126" s="25"/>
      <c r="G126" s="69"/>
      <c r="H126" s="69"/>
      <c r="I126" s="69"/>
      <c r="J126" s="27"/>
      <c r="K126" s="26"/>
      <c r="L126" s="25"/>
      <c r="M126" s="27"/>
      <c r="N126" s="69"/>
      <c r="O126" s="69"/>
      <c r="P126" s="27"/>
      <c r="Q126" s="26"/>
      <c r="R126" s="25"/>
      <c r="S126" s="69"/>
      <c r="T126" s="69"/>
      <c r="U126" s="69"/>
      <c r="V126" s="27"/>
      <c r="W126" s="26"/>
      <c r="X126" s="25"/>
      <c r="Y126" s="68"/>
      <c r="Z126" s="68"/>
      <c r="AA126" s="23"/>
    </row>
    <row r="127" spans="1:27" s="2" customFormat="1" ht="13.8" thickBot="1" x14ac:dyDescent="0.3">
      <c r="A127" s="100" t="s">
        <v>28</v>
      </c>
      <c r="B127" s="102"/>
      <c r="C127" s="102">
        <v>5</v>
      </c>
      <c r="D127" s="101">
        <f>D125+D121+D122</f>
        <v>222</v>
      </c>
      <c r="E127" s="100">
        <f>E125+E121+E122</f>
        <v>35</v>
      </c>
      <c r="F127" s="100">
        <f>F125+F121+F122</f>
        <v>257</v>
      </c>
      <c r="G127" s="101">
        <f>G125+G121+G122</f>
        <v>11</v>
      </c>
      <c r="H127" s="100">
        <f>H125+H121+H122</f>
        <v>3</v>
      </c>
      <c r="I127" s="100">
        <f>I125+I121+I122</f>
        <v>14</v>
      </c>
      <c r="J127" s="101">
        <f>J125+J121+J122</f>
        <v>2</v>
      </c>
      <c r="K127" s="100">
        <f>K125+K121+K122</f>
        <v>0</v>
      </c>
      <c r="L127" s="100">
        <f>L125+L121+L122</f>
        <v>2</v>
      </c>
      <c r="M127" s="101">
        <f>M125+M121+M122</f>
        <v>4</v>
      </c>
      <c r="N127" s="100">
        <f>N125+N121+N122</f>
        <v>0</v>
      </c>
      <c r="O127" s="100">
        <f>O125+O121+O122</f>
        <v>4</v>
      </c>
      <c r="P127" s="101">
        <f>P125+P121+P122</f>
        <v>1</v>
      </c>
      <c r="Q127" s="100">
        <f>Q125+Q121+Q122</f>
        <v>0</v>
      </c>
      <c r="R127" s="100">
        <f>R125+R121+R122</f>
        <v>1</v>
      </c>
      <c r="S127" s="101">
        <f>S125+S121+S122</f>
        <v>3</v>
      </c>
      <c r="T127" s="100">
        <f>T125+T121+T122</f>
        <v>0</v>
      </c>
      <c r="U127" s="100">
        <f>U125+U121+U122</f>
        <v>3</v>
      </c>
      <c r="V127" s="101">
        <f>V125+V121+V122</f>
        <v>10</v>
      </c>
      <c r="W127" s="100">
        <f>W125+W121+W122</f>
        <v>3</v>
      </c>
      <c r="X127" s="100">
        <f>X125+X121+X122</f>
        <v>13</v>
      </c>
      <c r="Y127" s="101">
        <f>Y125+Y121+Y122</f>
        <v>253</v>
      </c>
      <c r="Z127" s="100">
        <f>Z125+Z121+Z122</f>
        <v>41</v>
      </c>
      <c r="AA127" s="99">
        <f>AA125+AA121+AA122</f>
        <v>294</v>
      </c>
    </row>
    <row r="128" spans="1:27" s="95" customFormat="1" ht="13.8" thickBot="1" x14ac:dyDescent="0.3">
      <c r="A128" s="49"/>
      <c r="B128" s="97"/>
      <c r="C128" s="98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6"/>
    </row>
    <row r="129" spans="1:27" ht="13.8" thickBot="1" x14ac:dyDescent="0.3">
      <c r="A129" s="94" t="s">
        <v>27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2"/>
    </row>
    <row r="130" spans="1:27" x14ac:dyDescent="0.25">
      <c r="A130" s="18"/>
      <c r="B130" s="17"/>
      <c r="C130" s="16"/>
      <c r="D130" s="15"/>
      <c r="E130" s="14"/>
      <c r="F130" s="37"/>
      <c r="G130" s="38"/>
      <c r="H130" s="38"/>
      <c r="I130" s="38"/>
      <c r="J130" s="15"/>
      <c r="K130" s="14"/>
      <c r="L130" s="37"/>
      <c r="M130" s="15"/>
      <c r="N130" s="38"/>
      <c r="O130" s="38"/>
      <c r="P130" s="15"/>
      <c r="Q130" s="14"/>
      <c r="R130" s="37"/>
      <c r="S130" s="38"/>
      <c r="T130" s="38"/>
      <c r="U130" s="38"/>
      <c r="V130" s="15"/>
      <c r="W130" s="14"/>
      <c r="X130" s="37"/>
      <c r="Y130" s="13"/>
      <c r="Z130" s="13"/>
      <c r="AA130" s="12"/>
    </row>
    <row r="131" spans="1:27" s="2" customFormat="1" x14ac:dyDescent="0.25">
      <c r="A131" s="18" t="s">
        <v>26</v>
      </c>
      <c r="B131" s="91">
        <v>5020</v>
      </c>
      <c r="C131" s="34">
        <v>5</v>
      </c>
      <c r="D131" s="33">
        <v>2</v>
      </c>
      <c r="E131" s="32">
        <v>16</v>
      </c>
      <c r="F131" s="31">
        <f>D131+E131</f>
        <v>18</v>
      </c>
      <c r="G131" s="90"/>
      <c r="H131" s="90"/>
      <c r="I131" s="89">
        <f>G131+H131</f>
        <v>0</v>
      </c>
      <c r="J131" s="33"/>
      <c r="K131" s="32"/>
      <c r="L131" s="31">
        <f>J131+K131</f>
        <v>0</v>
      </c>
      <c r="M131" s="33">
        <v>1</v>
      </c>
      <c r="N131" s="90">
        <v>1</v>
      </c>
      <c r="O131" s="89">
        <f>M131+N131</f>
        <v>2</v>
      </c>
      <c r="P131" s="33"/>
      <c r="Q131" s="32"/>
      <c r="R131" s="31">
        <f>P131+Q131</f>
        <v>0</v>
      </c>
      <c r="S131" s="90"/>
      <c r="T131" s="90"/>
      <c r="U131" s="89">
        <f>S131+T131</f>
        <v>0</v>
      </c>
      <c r="V131" s="33">
        <v>2</v>
      </c>
      <c r="W131" s="32">
        <v>0</v>
      </c>
      <c r="X131" s="31">
        <f>V131+W131</f>
        <v>2</v>
      </c>
      <c r="Y131" s="88">
        <f>D131+G131+J131+M131+P131+S131+V131</f>
        <v>5</v>
      </c>
      <c r="Z131" s="88">
        <f>E131+H131+K131+N131+Q131+T131+W131</f>
        <v>17</v>
      </c>
      <c r="AA131" s="29">
        <f>Y131+Z131</f>
        <v>22</v>
      </c>
    </row>
    <row r="132" spans="1:27" s="2" customFormat="1" x14ac:dyDescent="0.25">
      <c r="A132" s="18" t="s">
        <v>25</v>
      </c>
      <c r="B132" s="91">
        <v>5070</v>
      </c>
      <c r="C132" s="34">
        <v>5</v>
      </c>
      <c r="D132" s="33">
        <v>0</v>
      </c>
      <c r="E132" s="32">
        <v>1</v>
      </c>
      <c r="F132" s="31">
        <f>D132+E132</f>
        <v>1</v>
      </c>
      <c r="G132" s="90"/>
      <c r="H132" s="90"/>
      <c r="I132" s="31">
        <f>G132+H132</f>
        <v>0</v>
      </c>
      <c r="J132" s="33"/>
      <c r="K132" s="32"/>
      <c r="L132" s="31">
        <f>J132+K132</f>
        <v>0</v>
      </c>
      <c r="M132" s="33"/>
      <c r="N132" s="90"/>
      <c r="O132" s="31">
        <f>M132+N132</f>
        <v>0</v>
      </c>
      <c r="P132" s="33"/>
      <c r="Q132" s="32"/>
      <c r="R132" s="31">
        <f>P132+Q132</f>
        <v>0</v>
      </c>
      <c r="S132" s="90"/>
      <c r="T132" s="90"/>
      <c r="U132" s="31">
        <f>S132+T132</f>
        <v>0</v>
      </c>
      <c r="V132" s="33"/>
      <c r="W132" s="32"/>
      <c r="X132" s="31">
        <f>V132+W132</f>
        <v>0</v>
      </c>
      <c r="Y132" s="88">
        <f>D132+G132+J132+M132+P132+S132+V132</f>
        <v>0</v>
      </c>
      <c r="Z132" s="88">
        <f>E132+H132+K132+N132+Q132+T132+W132</f>
        <v>1</v>
      </c>
      <c r="AA132" s="29">
        <f>Y132+Z132</f>
        <v>1</v>
      </c>
    </row>
    <row r="133" spans="1:27" s="2" customFormat="1" ht="13.8" thickBot="1" x14ac:dyDescent="0.3">
      <c r="A133" s="18" t="s">
        <v>24</v>
      </c>
      <c r="B133" s="91">
        <v>5120</v>
      </c>
      <c r="C133" s="34">
        <v>5</v>
      </c>
      <c r="D133" s="33">
        <v>1</v>
      </c>
      <c r="E133" s="32">
        <v>7</v>
      </c>
      <c r="F133" s="31">
        <f>D133+E133</f>
        <v>8</v>
      </c>
      <c r="G133" s="90">
        <v>0</v>
      </c>
      <c r="H133" s="90">
        <v>1</v>
      </c>
      <c r="I133" s="89">
        <f>G133+H133</f>
        <v>1</v>
      </c>
      <c r="J133" s="33"/>
      <c r="K133" s="32"/>
      <c r="L133" s="31">
        <f>J133+K133</f>
        <v>0</v>
      </c>
      <c r="M133" s="33">
        <v>0</v>
      </c>
      <c r="N133" s="90">
        <v>2</v>
      </c>
      <c r="O133" s="89">
        <f>M133+N133</f>
        <v>2</v>
      </c>
      <c r="P133" s="33"/>
      <c r="Q133" s="32"/>
      <c r="R133" s="31">
        <f>P133+Q133</f>
        <v>0</v>
      </c>
      <c r="S133" s="90"/>
      <c r="T133" s="90"/>
      <c r="U133" s="89">
        <f>S133+T133</f>
        <v>0</v>
      </c>
      <c r="V133" s="33">
        <v>0</v>
      </c>
      <c r="W133" s="32">
        <v>1</v>
      </c>
      <c r="X133" s="31">
        <f>V133+W133</f>
        <v>1</v>
      </c>
      <c r="Y133" s="88">
        <f>D133+G133+J133+M133+P133+S133+V133</f>
        <v>1</v>
      </c>
      <c r="Z133" s="88">
        <f>E133+H133+K133+N133+Q133+T133+W133</f>
        <v>11</v>
      </c>
      <c r="AA133" s="29">
        <f>Y133+Z133</f>
        <v>12</v>
      </c>
    </row>
    <row r="134" spans="1:27" s="2" customFormat="1" ht="13.8" thickBot="1" x14ac:dyDescent="0.3">
      <c r="A134" s="87" t="s">
        <v>23</v>
      </c>
      <c r="B134" s="8"/>
      <c r="C134" s="8"/>
      <c r="D134" s="82">
        <f>SUBTOTAL(9,D131:D133)</f>
        <v>3</v>
      </c>
      <c r="E134" s="6">
        <f>SUBTOTAL(9,E131:E133)</f>
        <v>24</v>
      </c>
      <c r="F134" s="5">
        <f>SUBTOTAL(9,F131:F133)</f>
        <v>27</v>
      </c>
      <c r="G134" s="82">
        <f>SUBTOTAL(9,G131:G133)</f>
        <v>0</v>
      </c>
      <c r="H134" s="6">
        <f>SUBTOTAL(9,H131:H133)</f>
        <v>1</v>
      </c>
      <c r="I134" s="5">
        <f>SUBTOTAL(9,I131:I133)</f>
        <v>1</v>
      </c>
      <c r="J134" s="82">
        <f>SUBTOTAL(9,J131:J133)</f>
        <v>0</v>
      </c>
      <c r="K134" s="6">
        <f>SUBTOTAL(9,K131:K133)</f>
        <v>0</v>
      </c>
      <c r="L134" s="5">
        <f>SUBTOTAL(9,L131:L133)</f>
        <v>0</v>
      </c>
      <c r="M134" s="82">
        <f>SUBTOTAL(9,M131:M133)</f>
        <v>1</v>
      </c>
      <c r="N134" s="6">
        <f>SUBTOTAL(9,N131:N133)</f>
        <v>3</v>
      </c>
      <c r="O134" s="5">
        <f>SUBTOTAL(9,O131:O133)</f>
        <v>4</v>
      </c>
      <c r="P134" s="82">
        <f>SUBTOTAL(9,P131:P133)</f>
        <v>0</v>
      </c>
      <c r="Q134" s="6">
        <f>SUBTOTAL(9,Q131:Q133)</f>
        <v>0</v>
      </c>
      <c r="R134" s="5">
        <f>SUBTOTAL(9,R131:R133)</f>
        <v>0</v>
      </c>
      <c r="S134" s="82">
        <f>SUBTOTAL(9,S131:S133)</f>
        <v>0</v>
      </c>
      <c r="T134" s="6">
        <f>SUBTOTAL(9,T131:T133)</f>
        <v>0</v>
      </c>
      <c r="U134" s="5">
        <f>SUBTOTAL(9,U131:U133)</f>
        <v>0</v>
      </c>
      <c r="V134" s="82">
        <f>SUBTOTAL(9,V131:V133)</f>
        <v>2</v>
      </c>
      <c r="W134" s="6">
        <f>SUBTOTAL(9,W131:W133)</f>
        <v>1</v>
      </c>
      <c r="X134" s="5">
        <f>SUBTOTAL(9,X131:X133)</f>
        <v>3</v>
      </c>
      <c r="Y134" s="81">
        <f>D134+G134+J134+M134+P134+S134+V134</f>
        <v>6</v>
      </c>
      <c r="Z134" s="4">
        <f>E134+H134+K134+N134+Q134+T134+W134</f>
        <v>29</v>
      </c>
      <c r="AA134" s="3">
        <f>SUBTOTAL(9,AA131:AA133)</f>
        <v>35</v>
      </c>
    </row>
    <row r="135" spans="1:27" x14ac:dyDescent="0.25">
      <c r="A135" s="65"/>
      <c r="B135" s="16"/>
      <c r="C135" s="16"/>
      <c r="D135" s="27"/>
      <c r="E135" s="26"/>
      <c r="F135" s="25"/>
      <c r="G135" s="26"/>
      <c r="H135" s="26"/>
      <c r="I135" s="26"/>
      <c r="J135" s="27"/>
      <c r="K135" s="26"/>
      <c r="L135" s="25"/>
      <c r="M135" s="27"/>
      <c r="N135" s="26"/>
      <c r="O135" s="26"/>
      <c r="P135" s="27"/>
      <c r="Q135" s="26"/>
      <c r="R135" s="25"/>
      <c r="S135" s="26"/>
      <c r="T135" s="26"/>
      <c r="U135" s="26"/>
      <c r="V135" s="27"/>
      <c r="W135" s="26"/>
      <c r="X135" s="25"/>
      <c r="Y135" s="24"/>
      <c r="Z135" s="24"/>
      <c r="AA135" s="23"/>
    </row>
    <row r="136" spans="1:27" s="85" customFormat="1" x14ac:dyDescent="0.25">
      <c r="A136" s="65" t="s">
        <v>22</v>
      </c>
      <c r="B136" s="16">
        <v>5140</v>
      </c>
      <c r="C136" s="16">
        <v>5</v>
      </c>
      <c r="D136" s="63">
        <v>1</v>
      </c>
      <c r="E136" s="62">
        <v>26</v>
      </c>
      <c r="F136" s="61">
        <f>D136+E136</f>
        <v>27</v>
      </c>
      <c r="G136" s="62"/>
      <c r="H136" s="62"/>
      <c r="I136" s="64">
        <f>G136+H136</f>
        <v>0</v>
      </c>
      <c r="J136" s="63"/>
      <c r="K136" s="62"/>
      <c r="L136" s="61">
        <f>J136+K136</f>
        <v>0</v>
      </c>
      <c r="M136" s="63">
        <v>2</v>
      </c>
      <c r="N136" s="62">
        <v>4</v>
      </c>
      <c r="O136" s="64">
        <f>M136+N136</f>
        <v>6</v>
      </c>
      <c r="P136" s="63">
        <v>0</v>
      </c>
      <c r="Q136" s="62">
        <v>1</v>
      </c>
      <c r="R136" s="61">
        <f>P136+Q136</f>
        <v>1</v>
      </c>
      <c r="S136" s="62">
        <v>3</v>
      </c>
      <c r="T136" s="62">
        <v>2</v>
      </c>
      <c r="U136" s="64">
        <f>S136+T136</f>
        <v>5</v>
      </c>
      <c r="V136" s="63">
        <v>1</v>
      </c>
      <c r="W136" s="62">
        <v>2</v>
      </c>
      <c r="X136" s="61">
        <f>V136+W136</f>
        <v>3</v>
      </c>
      <c r="Y136" s="59">
        <f>D136+G136+J136+M136+P136+S136+V136</f>
        <v>7</v>
      </c>
      <c r="Z136" s="59">
        <f>E136+H136+K136+N136+Q136+T136+W136</f>
        <v>35</v>
      </c>
      <c r="AA136" s="58">
        <f>F136+I136+L136+O136+R136+U136+X136</f>
        <v>42</v>
      </c>
    </row>
    <row r="137" spans="1:27" x14ac:dyDescent="0.25">
      <c r="A137" s="65"/>
      <c r="B137" s="16"/>
      <c r="C137" s="16"/>
      <c r="D137" s="27"/>
      <c r="E137" s="26"/>
      <c r="F137" s="25"/>
      <c r="G137" s="26"/>
      <c r="H137" s="26"/>
      <c r="I137" s="26"/>
      <c r="J137" s="27"/>
      <c r="K137" s="26"/>
      <c r="L137" s="25"/>
      <c r="M137" s="27"/>
      <c r="N137" s="26"/>
      <c r="O137" s="26"/>
      <c r="P137" s="27"/>
      <c r="Q137" s="26"/>
      <c r="R137" s="25"/>
      <c r="S137" s="26"/>
      <c r="T137" s="26"/>
      <c r="U137" s="26"/>
      <c r="V137" s="27"/>
      <c r="W137" s="26"/>
      <c r="X137" s="25"/>
      <c r="Y137" s="24"/>
      <c r="Z137" s="24"/>
      <c r="AA137" s="23"/>
    </row>
    <row r="138" spans="1:27" s="85" customFormat="1" x14ac:dyDescent="0.25">
      <c r="A138" s="65" t="s">
        <v>21</v>
      </c>
      <c r="B138" s="16">
        <v>5180</v>
      </c>
      <c r="C138" s="16">
        <v>5</v>
      </c>
      <c r="D138" s="63"/>
      <c r="E138" s="62"/>
      <c r="F138" s="61">
        <f>D138+E138</f>
        <v>0</v>
      </c>
      <c r="G138" s="62"/>
      <c r="H138" s="62"/>
      <c r="I138" s="64">
        <f>G138+H138</f>
        <v>0</v>
      </c>
      <c r="J138" s="63"/>
      <c r="K138" s="62"/>
      <c r="L138" s="61">
        <f>J138+K138</f>
        <v>0</v>
      </c>
      <c r="M138" s="63"/>
      <c r="N138" s="62"/>
      <c r="O138" s="64">
        <f>M138+N138</f>
        <v>0</v>
      </c>
      <c r="P138" s="63"/>
      <c r="Q138" s="62"/>
      <c r="R138" s="61">
        <f>P138+Q138</f>
        <v>0</v>
      </c>
      <c r="S138" s="62"/>
      <c r="T138" s="62"/>
      <c r="U138" s="64">
        <f>S138+T138</f>
        <v>0</v>
      </c>
      <c r="V138" s="63"/>
      <c r="W138" s="62"/>
      <c r="X138" s="61">
        <f>V138+W138</f>
        <v>0</v>
      </c>
      <c r="Y138" s="86">
        <f>D138+G138+J138+M138+P138+S138+V138</f>
        <v>0</v>
      </c>
      <c r="Z138" s="86">
        <f>E138+H138+K138+N138+Q138+T138+W138</f>
        <v>0</v>
      </c>
      <c r="AA138" s="58">
        <f>F138+I138+L138+O138+R138+U138+X138</f>
        <v>0</v>
      </c>
    </row>
    <row r="139" spans="1:27" x14ac:dyDescent="0.25">
      <c r="A139" s="65"/>
      <c r="B139" s="16"/>
      <c r="C139" s="16"/>
      <c r="D139" s="27"/>
      <c r="E139" s="26"/>
      <c r="F139" s="25"/>
      <c r="G139" s="26"/>
      <c r="H139" s="26"/>
      <c r="I139" s="26"/>
      <c r="J139" s="27"/>
      <c r="K139" s="26"/>
      <c r="L139" s="25"/>
      <c r="M139" s="27"/>
      <c r="N139" s="26"/>
      <c r="O139" s="26"/>
      <c r="P139" s="27"/>
      <c r="Q139" s="26"/>
      <c r="R139" s="25"/>
      <c r="S139" s="26"/>
      <c r="T139" s="26"/>
      <c r="U139" s="26"/>
      <c r="V139" s="27"/>
      <c r="W139" s="26"/>
      <c r="X139" s="25"/>
      <c r="Y139" s="24"/>
      <c r="Z139" s="24"/>
      <c r="AA139" s="23"/>
    </row>
    <row r="140" spans="1:27" s="85" customFormat="1" x14ac:dyDescent="0.25">
      <c r="A140" s="65" t="s">
        <v>20</v>
      </c>
      <c r="B140" s="16">
        <v>5160</v>
      </c>
      <c r="C140" s="16">
        <v>5</v>
      </c>
      <c r="D140" s="63">
        <v>9</v>
      </c>
      <c r="E140" s="62">
        <v>38</v>
      </c>
      <c r="F140" s="61">
        <f>D140+E140</f>
        <v>47</v>
      </c>
      <c r="G140" s="62">
        <v>3</v>
      </c>
      <c r="H140" s="62">
        <v>1</v>
      </c>
      <c r="I140" s="64">
        <f>G140+H140</f>
        <v>4</v>
      </c>
      <c r="J140" s="63">
        <v>0</v>
      </c>
      <c r="K140" s="62">
        <v>1</v>
      </c>
      <c r="L140" s="61">
        <f>J140+K140</f>
        <v>1</v>
      </c>
      <c r="M140" s="63">
        <v>0</v>
      </c>
      <c r="N140" s="62">
        <v>2</v>
      </c>
      <c r="O140" s="64">
        <f>M140+N140</f>
        <v>2</v>
      </c>
      <c r="P140" s="63">
        <v>0</v>
      </c>
      <c r="Q140" s="62">
        <v>2</v>
      </c>
      <c r="R140" s="61">
        <f>P140+Q140</f>
        <v>2</v>
      </c>
      <c r="S140" s="62"/>
      <c r="T140" s="62"/>
      <c r="U140" s="64">
        <f>S140+T140</f>
        <v>0</v>
      </c>
      <c r="V140" s="63">
        <v>0</v>
      </c>
      <c r="W140" s="62">
        <v>4</v>
      </c>
      <c r="X140" s="61">
        <f>V140+W140</f>
        <v>4</v>
      </c>
      <c r="Y140" s="59">
        <f>D140+G140+J140+M140+P140+S140+V140</f>
        <v>12</v>
      </c>
      <c r="Z140" s="59">
        <f>E140+H140+K140+N140+Q140+T140+W140</f>
        <v>48</v>
      </c>
      <c r="AA140" s="58">
        <f>F140+I140+L140+O140+R140+U140+X140</f>
        <v>60</v>
      </c>
    </row>
    <row r="141" spans="1:27" x14ac:dyDescent="0.25">
      <c r="A141" s="18"/>
      <c r="B141" s="17"/>
      <c r="C141" s="16"/>
      <c r="D141" s="27"/>
      <c r="E141" s="26"/>
      <c r="F141" s="25"/>
      <c r="G141" s="69"/>
      <c r="H141" s="69"/>
      <c r="I141" s="69"/>
      <c r="J141" s="27"/>
      <c r="K141" s="26"/>
      <c r="L141" s="25"/>
      <c r="M141" s="27"/>
      <c r="N141" s="69"/>
      <c r="O141" s="69"/>
      <c r="P141" s="27"/>
      <c r="Q141" s="26"/>
      <c r="R141" s="25"/>
      <c r="S141" s="69"/>
      <c r="T141" s="69"/>
      <c r="U141" s="69"/>
      <c r="V141" s="27"/>
      <c r="W141" s="26"/>
      <c r="X141" s="25"/>
      <c r="Y141" s="68"/>
      <c r="Z141" s="68"/>
      <c r="AA141" s="23"/>
    </row>
    <row r="142" spans="1:27" x14ac:dyDescent="0.25">
      <c r="A142" s="65" t="s">
        <v>19</v>
      </c>
      <c r="B142" s="16"/>
      <c r="C142" s="16"/>
      <c r="D142" s="27"/>
      <c r="E142" s="26"/>
      <c r="F142" s="25"/>
      <c r="G142" s="26"/>
      <c r="H142" s="26"/>
      <c r="I142" s="26"/>
      <c r="J142" s="27"/>
      <c r="K142" s="26"/>
      <c r="L142" s="25"/>
      <c r="M142" s="26"/>
      <c r="N142" s="26"/>
      <c r="O142" s="26"/>
      <c r="P142" s="27"/>
      <c r="Q142" s="26"/>
      <c r="R142" s="25"/>
      <c r="S142" s="26"/>
      <c r="T142" s="26"/>
      <c r="U142" s="26"/>
      <c r="V142" s="27"/>
      <c r="W142" s="26"/>
      <c r="X142" s="25"/>
      <c r="Y142" s="80"/>
      <c r="Z142" s="24"/>
      <c r="AA142" s="23"/>
    </row>
    <row r="143" spans="1:27" s="2" customFormat="1" x14ac:dyDescent="0.25">
      <c r="A143" s="28" t="s">
        <v>18</v>
      </c>
      <c r="B143" s="34">
        <v>5040</v>
      </c>
      <c r="C143" s="84">
        <v>5</v>
      </c>
      <c r="D143" s="32">
        <v>4</v>
      </c>
      <c r="E143" s="32">
        <v>0</v>
      </c>
      <c r="F143" s="31">
        <f>D143+E143</f>
        <v>4</v>
      </c>
      <c r="G143" s="32"/>
      <c r="H143" s="32"/>
      <c r="I143" s="36">
        <f>G143+H143</f>
        <v>0</v>
      </c>
      <c r="J143" s="33"/>
      <c r="K143" s="32"/>
      <c r="L143" s="31">
        <f>J143+K143</f>
        <v>0</v>
      </c>
      <c r="M143" s="33"/>
      <c r="N143" s="32"/>
      <c r="O143" s="31">
        <f>M143+N143</f>
        <v>0</v>
      </c>
      <c r="P143" s="33"/>
      <c r="Q143" s="32"/>
      <c r="R143" s="31">
        <f>P143+Q143</f>
        <v>0</v>
      </c>
      <c r="S143" s="32"/>
      <c r="T143" s="32"/>
      <c r="U143" s="36">
        <f>S143+T143</f>
        <v>0</v>
      </c>
      <c r="V143" s="33"/>
      <c r="W143" s="32"/>
      <c r="X143" s="31">
        <f>V143+W143</f>
        <v>0</v>
      </c>
      <c r="Y143" s="83">
        <f>D143+G143+J143+M143+P143+S143+V143</f>
        <v>4</v>
      </c>
      <c r="Z143" s="30">
        <f>E143+H143+K143+N143+Q143+T143+W143</f>
        <v>0</v>
      </c>
      <c r="AA143" s="29">
        <f>F143+I143+L143+O143+R143+U143+X143</f>
        <v>4</v>
      </c>
    </row>
    <row r="144" spans="1:27" s="2" customFormat="1" ht="13.8" thickBot="1" x14ac:dyDescent="0.3">
      <c r="A144" s="28" t="s">
        <v>17</v>
      </c>
      <c r="B144" s="34">
        <v>5060</v>
      </c>
      <c r="C144" s="84">
        <v>5</v>
      </c>
      <c r="D144" s="32">
        <v>0</v>
      </c>
      <c r="E144" s="32">
        <v>1</v>
      </c>
      <c r="F144" s="31">
        <f>D144+E144</f>
        <v>1</v>
      </c>
      <c r="G144" s="32"/>
      <c r="H144" s="32"/>
      <c r="I144" s="36">
        <f>G144+H144</f>
        <v>0</v>
      </c>
      <c r="J144" s="33"/>
      <c r="K144" s="32"/>
      <c r="L144" s="31">
        <f>J144+K144</f>
        <v>0</v>
      </c>
      <c r="M144" s="32"/>
      <c r="N144" s="32"/>
      <c r="O144" s="36">
        <f>M144+N144</f>
        <v>0</v>
      </c>
      <c r="P144" s="33"/>
      <c r="Q144" s="32"/>
      <c r="R144" s="31">
        <f>P144+Q144</f>
        <v>0</v>
      </c>
      <c r="S144" s="32"/>
      <c r="T144" s="32"/>
      <c r="U144" s="36">
        <f>S144+T144</f>
        <v>0</v>
      </c>
      <c r="V144" s="33"/>
      <c r="W144" s="32"/>
      <c r="X144" s="31">
        <f>V144+W144</f>
        <v>0</v>
      </c>
      <c r="Y144" s="83">
        <f>D144+G144+J144+M144+P144+S144+V144</f>
        <v>0</v>
      </c>
      <c r="Z144" s="30">
        <f>E144+H144+K144+N144+Q144+T144+W144</f>
        <v>1</v>
      </c>
      <c r="AA144" s="29">
        <f>F144+I144+L144+O144+R144+U144+X144</f>
        <v>1</v>
      </c>
    </row>
    <row r="145" spans="1:27" s="2" customFormat="1" ht="13.8" thickBot="1" x14ac:dyDescent="0.3">
      <c r="A145" s="9" t="s">
        <v>16</v>
      </c>
      <c r="B145" s="8"/>
      <c r="C145" s="8"/>
      <c r="D145" s="6">
        <f>SUBTOTAL(9,D143:D144)</f>
        <v>4</v>
      </c>
      <c r="E145" s="6">
        <f>SUBTOTAL(9,E143:E144)</f>
        <v>1</v>
      </c>
      <c r="F145" s="5">
        <f>SUBTOTAL(9,F143:F144)</f>
        <v>5</v>
      </c>
      <c r="G145" s="6">
        <f>SUBTOTAL(9,G143:G144)</f>
        <v>0</v>
      </c>
      <c r="H145" s="6">
        <f>SUBTOTAL(9,H143:H144)</f>
        <v>0</v>
      </c>
      <c r="I145" s="6">
        <f>SUBTOTAL(9,I143:I144)</f>
        <v>0</v>
      </c>
      <c r="J145" s="82">
        <f>SUBTOTAL(9,J143:J144)</f>
        <v>0</v>
      </c>
      <c r="K145" s="6">
        <f>SUBTOTAL(9,K143:K144)</f>
        <v>0</v>
      </c>
      <c r="L145" s="5">
        <f>SUBTOTAL(9,L143:L144)</f>
        <v>0</v>
      </c>
      <c r="M145" s="6">
        <f>SUBTOTAL(9,M143:M144)</f>
        <v>0</v>
      </c>
      <c r="N145" s="6">
        <f>SUBTOTAL(9,N143:N144)</f>
        <v>0</v>
      </c>
      <c r="O145" s="6">
        <f>SUBTOTAL(9,O143:O144)</f>
        <v>0</v>
      </c>
      <c r="P145" s="82">
        <f>SUBTOTAL(9,P143:P144)</f>
        <v>0</v>
      </c>
      <c r="Q145" s="6">
        <f>SUBTOTAL(9,Q143:Q144)</f>
        <v>0</v>
      </c>
      <c r="R145" s="5">
        <f>SUBTOTAL(9,R143:R144)</f>
        <v>0</v>
      </c>
      <c r="S145" s="6">
        <f>SUBTOTAL(9,S143:S144)</f>
        <v>0</v>
      </c>
      <c r="T145" s="6">
        <f>SUBTOTAL(9,T143:T144)</f>
        <v>0</v>
      </c>
      <c r="U145" s="6">
        <f>SUBTOTAL(9,U143:U144)</f>
        <v>0</v>
      </c>
      <c r="V145" s="82">
        <f>SUBTOTAL(9,V143:V144)</f>
        <v>0</v>
      </c>
      <c r="W145" s="6">
        <f>SUBTOTAL(9,W143:W144)</f>
        <v>0</v>
      </c>
      <c r="X145" s="5">
        <f>SUBTOTAL(9,X143:X144)</f>
        <v>0</v>
      </c>
      <c r="Y145" s="81">
        <f>D145+G145+J145+M145+P145+S145+V145</f>
        <v>4</v>
      </c>
      <c r="Z145" s="4">
        <f>E145+H145+K145+N145+Q145+T145+W145</f>
        <v>1</v>
      </c>
      <c r="AA145" s="3">
        <f>SUBTOTAL(9,AA143:AA144)</f>
        <v>5</v>
      </c>
    </row>
    <row r="146" spans="1:27" ht="13.8" thickBot="1" x14ac:dyDescent="0.3">
      <c r="A146" s="65"/>
      <c r="B146" s="16"/>
      <c r="C146" s="16"/>
      <c r="D146" s="27"/>
      <c r="E146" s="26"/>
      <c r="F146" s="25"/>
      <c r="G146" s="26"/>
      <c r="H146" s="26"/>
      <c r="I146" s="26"/>
      <c r="J146" s="27"/>
      <c r="K146" s="26"/>
      <c r="L146" s="25"/>
      <c r="M146" s="26"/>
      <c r="N146" s="26"/>
      <c r="O146" s="26"/>
      <c r="P146" s="27"/>
      <c r="Q146" s="26"/>
      <c r="R146" s="25"/>
      <c r="S146" s="26"/>
      <c r="T146" s="26"/>
      <c r="U146" s="26"/>
      <c r="V146" s="27"/>
      <c r="W146" s="26"/>
      <c r="X146" s="25"/>
      <c r="Y146" s="80"/>
      <c r="Z146" s="24"/>
      <c r="AA146" s="23"/>
    </row>
    <row r="147" spans="1:27" s="2" customFormat="1" ht="13.8" thickBot="1" x14ac:dyDescent="0.3">
      <c r="A147" s="77" t="s">
        <v>15</v>
      </c>
      <c r="B147" s="79"/>
      <c r="C147" s="78">
        <v>5</v>
      </c>
      <c r="D147" s="77">
        <f>D131+D132+D133+D136+D138+D140+D145</f>
        <v>17</v>
      </c>
      <c r="E147" s="76">
        <f>E131+E132+E133+E136+E138+E140+E145</f>
        <v>89</v>
      </c>
      <c r="F147" s="75">
        <f>F131+F132+F133+F136+F138+F140+F145</f>
        <v>106</v>
      </c>
      <c r="G147" s="76">
        <f>G131+G132+G133+G136+G138+G140+G145</f>
        <v>3</v>
      </c>
      <c r="H147" s="76">
        <f>H131+H132+H133+H136+H138+H140+H145</f>
        <v>2</v>
      </c>
      <c r="I147" s="76">
        <f>I131+I132+I133+I136+I138+I140+I145</f>
        <v>5</v>
      </c>
      <c r="J147" s="77">
        <f>J131+J132+J133+J136+J138+J140+J145</f>
        <v>0</v>
      </c>
      <c r="K147" s="76">
        <f>K131+K132+K133+K136+K138+K140+K145</f>
        <v>1</v>
      </c>
      <c r="L147" s="75">
        <f>L131+L132+L133+L136+L138+L140+L145</f>
        <v>1</v>
      </c>
      <c r="M147" s="76">
        <f>M131+M132+M133+M136+M138+M140+M145</f>
        <v>3</v>
      </c>
      <c r="N147" s="76">
        <f>N131+N132+N133+N136+N138+N140+N145</f>
        <v>9</v>
      </c>
      <c r="O147" s="76">
        <f>O131+O132+O133+O136+O138+O140+O145</f>
        <v>12</v>
      </c>
      <c r="P147" s="77">
        <f>P131+P132+P133+P136+P138+P140+P145</f>
        <v>0</v>
      </c>
      <c r="Q147" s="76">
        <f>Q131+Q132+Q133+Q136+Q138+Q140+Q145</f>
        <v>3</v>
      </c>
      <c r="R147" s="75">
        <f>R131+R132+R133+R136+R138+R140+R145</f>
        <v>3</v>
      </c>
      <c r="S147" s="76">
        <f>S131+S132+S133+S136+S138+S140+S145</f>
        <v>3</v>
      </c>
      <c r="T147" s="76">
        <f>T131+T132+T133+T136+T138+T140+T145</f>
        <v>2</v>
      </c>
      <c r="U147" s="76">
        <f>U131+U132+U133+U136+U138+U140+U145</f>
        <v>5</v>
      </c>
      <c r="V147" s="77">
        <f>V131+V132+V133+V136+V138+V140+V145</f>
        <v>3</v>
      </c>
      <c r="W147" s="76">
        <f>W131+W132+W133+W136+W138+W140+W145</f>
        <v>7</v>
      </c>
      <c r="X147" s="75">
        <f>X131+X132+X133+X136+X138+X140+X145</f>
        <v>10</v>
      </c>
      <c r="Y147" s="76">
        <f>Y131+Y132+Y133+Y136+Y138+Y140+Y145</f>
        <v>29</v>
      </c>
      <c r="Z147" s="76">
        <f>Z131+Z132+Z133+Z136+Z138+Z140+Z145</f>
        <v>113</v>
      </c>
      <c r="AA147" s="75">
        <f>AA131+AA132+AA133+AA136+AA138+AA140+AA145</f>
        <v>142</v>
      </c>
    </row>
    <row r="148" spans="1:27" s="2" customFormat="1" ht="13.8" thickBot="1" x14ac:dyDescent="0.3">
      <c r="A148" s="65"/>
      <c r="B148" s="16"/>
      <c r="C148" s="16"/>
      <c r="D148" s="16"/>
      <c r="E148" s="65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74"/>
      <c r="AA148" s="73"/>
    </row>
    <row r="149" spans="1:27" s="2" customFormat="1" ht="13.8" thickBot="1" x14ac:dyDescent="0.3">
      <c r="A149" s="72" t="s">
        <v>14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0"/>
    </row>
    <row r="150" spans="1:27" x14ac:dyDescent="0.25">
      <c r="A150" s="18"/>
      <c r="B150" s="17"/>
      <c r="C150" s="16"/>
      <c r="D150" s="27"/>
      <c r="E150" s="26"/>
      <c r="F150" s="25"/>
      <c r="G150" s="69"/>
      <c r="H150" s="69"/>
      <c r="I150" s="69"/>
      <c r="J150" s="27"/>
      <c r="K150" s="26"/>
      <c r="L150" s="25"/>
      <c r="M150" s="27"/>
      <c r="N150" s="69"/>
      <c r="O150" s="69"/>
      <c r="P150" s="27"/>
      <c r="Q150" s="26"/>
      <c r="R150" s="25"/>
      <c r="S150" s="69"/>
      <c r="T150" s="69"/>
      <c r="U150" s="69"/>
      <c r="V150" s="27"/>
      <c r="W150" s="26"/>
      <c r="X150" s="25"/>
      <c r="Y150" s="68"/>
      <c r="Z150" s="68"/>
      <c r="AA150" s="23"/>
    </row>
    <row r="151" spans="1:27" s="1" customFormat="1" x14ac:dyDescent="0.25">
      <c r="A151" s="57" t="s">
        <v>13</v>
      </c>
      <c r="B151" s="16">
        <v>6020</v>
      </c>
      <c r="C151" s="16">
        <v>5</v>
      </c>
      <c r="D151" s="63">
        <v>31</v>
      </c>
      <c r="E151" s="62">
        <v>6</v>
      </c>
      <c r="F151" s="61">
        <f>D151+E151</f>
        <v>37</v>
      </c>
      <c r="G151" s="62"/>
      <c r="H151" s="62"/>
      <c r="I151" s="61">
        <f>G151+H151</f>
        <v>0</v>
      </c>
      <c r="J151" s="63"/>
      <c r="K151" s="62"/>
      <c r="L151" s="61">
        <f>J151+K151</f>
        <v>0</v>
      </c>
      <c r="M151" s="63">
        <v>1</v>
      </c>
      <c r="N151" s="62">
        <v>1</v>
      </c>
      <c r="O151" s="64">
        <f>M151+N151</f>
        <v>2</v>
      </c>
      <c r="P151" s="63"/>
      <c r="Q151" s="62"/>
      <c r="R151" s="61">
        <f>P151+Q151</f>
        <v>0</v>
      </c>
      <c r="S151" s="62">
        <v>1</v>
      </c>
      <c r="T151" s="62">
        <v>0</v>
      </c>
      <c r="U151" s="64">
        <f>S151+T151</f>
        <v>1</v>
      </c>
      <c r="V151" s="63">
        <v>1</v>
      </c>
      <c r="W151" s="62">
        <v>0</v>
      </c>
      <c r="X151" s="61">
        <f>V151+W151</f>
        <v>1</v>
      </c>
      <c r="Y151" s="59">
        <f>D151+G151+J151+M151+P151+S151+V151</f>
        <v>34</v>
      </c>
      <c r="Z151" s="59">
        <f>E151+H151+K151+N151+Q151+T151+W151</f>
        <v>7</v>
      </c>
      <c r="AA151" s="58">
        <f>F151+I151+L151+O151+R151+U151+X151</f>
        <v>41</v>
      </c>
    </row>
    <row r="152" spans="1:27" s="66" customFormat="1" x14ac:dyDescent="0.25">
      <c r="A152" s="28"/>
      <c r="B152" s="16"/>
      <c r="C152" s="16"/>
      <c r="D152" s="27"/>
      <c r="E152" s="26"/>
      <c r="F152" s="25"/>
      <c r="G152" s="26"/>
      <c r="H152" s="26"/>
      <c r="I152" s="26"/>
      <c r="J152" s="27"/>
      <c r="K152" s="26"/>
      <c r="L152" s="25"/>
      <c r="M152" s="27"/>
      <c r="N152" s="26"/>
      <c r="O152" s="26"/>
      <c r="P152" s="27"/>
      <c r="Q152" s="26"/>
      <c r="R152" s="25"/>
      <c r="S152" s="26"/>
      <c r="T152" s="26"/>
      <c r="U152" s="26"/>
      <c r="V152" s="27"/>
      <c r="W152" s="26"/>
      <c r="X152" s="25"/>
      <c r="Y152" s="24"/>
      <c r="Z152" s="24"/>
      <c r="AA152" s="23"/>
    </row>
    <row r="153" spans="1:27" s="1" customFormat="1" x14ac:dyDescent="0.25">
      <c r="A153" s="57" t="s">
        <v>12</v>
      </c>
      <c r="B153" s="16" t="s">
        <v>11</v>
      </c>
      <c r="C153" s="16">
        <v>5</v>
      </c>
      <c r="D153" s="63">
        <v>4</v>
      </c>
      <c r="E153" s="62">
        <v>3</v>
      </c>
      <c r="F153" s="61">
        <f>D153+E153</f>
        <v>7</v>
      </c>
      <c r="G153" s="62">
        <v>2</v>
      </c>
      <c r="H153" s="62">
        <v>0</v>
      </c>
      <c r="I153" s="64">
        <f>G153+H153</f>
        <v>2</v>
      </c>
      <c r="J153" s="63"/>
      <c r="K153" s="62"/>
      <c r="L153" s="61">
        <f>J153+K153</f>
        <v>0</v>
      </c>
      <c r="M153" s="63"/>
      <c r="N153" s="62"/>
      <c r="O153" s="64">
        <f>M153+N153</f>
        <v>0</v>
      </c>
      <c r="P153" s="63"/>
      <c r="Q153" s="62"/>
      <c r="R153" s="61">
        <f>P153+Q153</f>
        <v>0</v>
      </c>
      <c r="S153" s="62"/>
      <c r="T153" s="62"/>
      <c r="U153" s="64">
        <f>S153+T153</f>
        <v>0</v>
      </c>
      <c r="V153" s="63"/>
      <c r="W153" s="62"/>
      <c r="X153" s="61">
        <f>V153+W153</f>
        <v>0</v>
      </c>
      <c r="Y153" s="59">
        <f>D153+G153+J153+M153+P153+S153+V153</f>
        <v>6</v>
      </c>
      <c r="Z153" s="59">
        <f>E153+H153+K153+N153+Q153+T153+W153</f>
        <v>3</v>
      </c>
      <c r="AA153" s="58">
        <f>F153+I153+L153+O153+R153+U153+X153</f>
        <v>9</v>
      </c>
    </row>
    <row r="154" spans="1:27" s="66" customFormat="1" x14ac:dyDescent="0.25">
      <c r="A154" s="28"/>
      <c r="B154" s="16"/>
      <c r="C154" s="16"/>
      <c r="D154" s="27"/>
      <c r="E154" s="26"/>
      <c r="F154" s="25"/>
      <c r="G154" s="26"/>
      <c r="H154" s="26"/>
      <c r="I154" s="26"/>
      <c r="J154" s="27"/>
      <c r="K154" s="26"/>
      <c r="L154" s="25"/>
      <c r="M154" s="27"/>
      <c r="N154" s="26"/>
      <c r="O154" s="26"/>
      <c r="P154" s="27"/>
      <c r="Q154" s="26"/>
      <c r="R154" s="25"/>
      <c r="S154" s="26"/>
      <c r="T154" s="26"/>
      <c r="U154" s="26"/>
      <c r="V154" s="27"/>
      <c r="W154" s="26"/>
      <c r="X154" s="25"/>
      <c r="Y154" s="24"/>
      <c r="Z154" s="24"/>
      <c r="AA154" s="23"/>
    </row>
    <row r="155" spans="1:27" s="1" customFormat="1" ht="26.4" x14ac:dyDescent="0.25">
      <c r="A155" s="57" t="s">
        <v>10</v>
      </c>
      <c r="B155" s="67" t="s">
        <v>9</v>
      </c>
      <c r="C155" s="16">
        <v>5</v>
      </c>
      <c r="D155" s="63">
        <v>17</v>
      </c>
      <c r="E155" s="62">
        <v>2</v>
      </c>
      <c r="F155" s="61">
        <f>D155+E155</f>
        <v>19</v>
      </c>
      <c r="G155" s="62">
        <v>2</v>
      </c>
      <c r="H155" s="62">
        <v>0</v>
      </c>
      <c r="I155" s="61">
        <f>G155+H155</f>
        <v>2</v>
      </c>
      <c r="J155" s="63"/>
      <c r="K155" s="62"/>
      <c r="L155" s="61">
        <f>J155+K155</f>
        <v>0</v>
      </c>
      <c r="M155" s="63">
        <v>2</v>
      </c>
      <c r="N155" s="62">
        <v>1</v>
      </c>
      <c r="O155" s="61">
        <f>M155+N155</f>
        <v>3</v>
      </c>
      <c r="P155" s="63"/>
      <c r="Q155" s="62"/>
      <c r="R155" s="61">
        <f>P155+Q155</f>
        <v>0</v>
      </c>
      <c r="S155" s="62">
        <v>1</v>
      </c>
      <c r="T155" s="62">
        <v>3</v>
      </c>
      <c r="U155" s="61">
        <f>S155+T155</f>
        <v>4</v>
      </c>
      <c r="V155" s="63">
        <v>2</v>
      </c>
      <c r="W155" s="62"/>
      <c r="X155" s="61">
        <f>V155+W155</f>
        <v>2</v>
      </c>
      <c r="Y155" s="59">
        <f>D155+G155+J155+M155+P155+S155+V155</f>
        <v>24</v>
      </c>
      <c r="Z155" s="59">
        <f>E155+H155+K155+N155+Q155+T155+W155</f>
        <v>6</v>
      </c>
      <c r="AA155" s="58">
        <f>F155+I155+L155+O155+R155+U155+X155</f>
        <v>30</v>
      </c>
    </row>
    <row r="156" spans="1:27" s="66" customFormat="1" x14ac:dyDescent="0.25">
      <c r="A156" s="28"/>
      <c r="B156" s="16"/>
      <c r="C156" s="16"/>
      <c r="D156" s="27"/>
      <c r="E156" s="26"/>
      <c r="F156" s="25"/>
      <c r="G156" s="26"/>
      <c r="H156" s="26"/>
      <c r="I156" s="26"/>
      <c r="J156" s="27"/>
      <c r="K156" s="26"/>
      <c r="L156" s="25"/>
      <c r="M156" s="27"/>
      <c r="N156" s="26"/>
      <c r="O156" s="26"/>
      <c r="P156" s="27"/>
      <c r="Q156" s="26"/>
      <c r="R156" s="25"/>
      <c r="S156" s="26"/>
      <c r="T156" s="26"/>
      <c r="U156" s="26"/>
      <c r="V156" s="27"/>
      <c r="W156" s="26"/>
      <c r="X156" s="25"/>
      <c r="Y156" s="24"/>
      <c r="Z156" s="24"/>
      <c r="AA156" s="23"/>
    </row>
    <row r="157" spans="1:27" s="1" customFormat="1" x14ac:dyDescent="0.25">
      <c r="A157" s="57" t="s">
        <v>8</v>
      </c>
      <c r="B157" s="16">
        <v>6050</v>
      </c>
      <c r="C157" s="16">
        <v>5</v>
      </c>
      <c r="D157" s="57">
        <v>14</v>
      </c>
      <c r="E157" s="65">
        <v>2</v>
      </c>
      <c r="F157" s="61">
        <f>D157+E157</f>
        <v>16</v>
      </c>
      <c r="G157" s="62">
        <v>1</v>
      </c>
      <c r="H157" s="62">
        <v>0</v>
      </c>
      <c r="I157" s="64">
        <f>G157+H157</f>
        <v>1</v>
      </c>
      <c r="J157" s="63"/>
      <c r="K157" s="62"/>
      <c r="L157" s="61">
        <f>J157+K157</f>
        <v>0</v>
      </c>
      <c r="M157" s="63"/>
      <c r="N157" s="62"/>
      <c r="O157" s="64">
        <f>M157+N157</f>
        <v>0</v>
      </c>
      <c r="P157" s="63"/>
      <c r="Q157" s="62"/>
      <c r="R157" s="61">
        <f>P157+Q157</f>
        <v>0</v>
      </c>
      <c r="S157" s="62">
        <v>1</v>
      </c>
      <c r="T157" s="62">
        <v>1</v>
      </c>
      <c r="U157" s="64">
        <f>S157+T157</f>
        <v>2</v>
      </c>
      <c r="V157" s="63">
        <v>0</v>
      </c>
      <c r="W157" s="62">
        <v>0</v>
      </c>
      <c r="X157" s="61">
        <f>V157+W157</f>
        <v>0</v>
      </c>
      <c r="Y157" s="60">
        <f>D157+G157+J157+M157+P157+S157+V157</f>
        <v>16</v>
      </c>
      <c r="Z157" s="59">
        <f>E157+H157+K157+N157+Q157+T157+W157</f>
        <v>3</v>
      </c>
      <c r="AA157" s="58">
        <f>F157+I157+L157+O157+R157+U157+X157</f>
        <v>19</v>
      </c>
    </row>
    <row r="158" spans="1:27" ht="13.8" thickBot="1" x14ac:dyDescent="0.3">
      <c r="A158" s="57"/>
      <c r="B158" s="16"/>
      <c r="C158" s="16"/>
      <c r="D158" s="27"/>
      <c r="E158" s="26"/>
      <c r="F158" s="25"/>
      <c r="G158" s="26"/>
      <c r="H158" s="26"/>
      <c r="I158" s="26"/>
      <c r="J158" s="27"/>
      <c r="K158" s="26"/>
      <c r="L158" s="25"/>
      <c r="M158" s="27"/>
      <c r="N158" s="26"/>
      <c r="O158" s="26"/>
      <c r="P158" s="27"/>
      <c r="Q158" s="26"/>
      <c r="R158" s="25"/>
      <c r="S158" s="26"/>
      <c r="T158" s="26"/>
      <c r="U158" s="26"/>
      <c r="V158" s="27"/>
      <c r="W158" s="26"/>
      <c r="X158" s="25"/>
      <c r="Y158" s="24"/>
      <c r="Z158" s="24"/>
      <c r="AA158" s="23"/>
    </row>
    <row r="159" spans="1:27" s="2" customFormat="1" ht="13.8" thickBot="1" x14ac:dyDescent="0.3">
      <c r="A159" s="55" t="s">
        <v>7</v>
      </c>
      <c r="B159" s="56"/>
      <c r="C159" s="56">
        <v>5</v>
      </c>
      <c r="D159" s="55">
        <f>D151+D153+D155+D157</f>
        <v>66</v>
      </c>
      <c r="E159" s="54">
        <f>E151+E153+E155+E157</f>
        <v>13</v>
      </c>
      <c r="F159" s="53">
        <f>F151+F153+F155+F157</f>
        <v>79</v>
      </c>
      <c r="G159" s="55">
        <f>G151+G153+G155+G157</f>
        <v>5</v>
      </c>
      <c r="H159" s="54">
        <f>H151+H153+H155+H157</f>
        <v>0</v>
      </c>
      <c r="I159" s="53">
        <f>I151+I153+I155+I157</f>
        <v>5</v>
      </c>
      <c r="J159" s="55">
        <f>J151+J153+J155+J157</f>
        <v>0</v>
      </c>
      <c r="K159" s="54">
        <f>K151+K153+K155+K157</f>
        <v>0</v>
      </c>
      <c r="L159" s="53">
        <f>L151+L153+L155+L157</f>
        <v>0</v>
      </c>
      <c r="M159" s="55">
        <f>M151+M153+M155+M157</f>
        <v>3</v>
      </c>
      <c r="N159" s="54">
        <f>N151+N153+N155+N157</f>
        <v>2</v>
      </c>
      <c r="O159" s="53">
        <f>O151+O153+O155+O157</f>
        <v>5</v>
      </c>
      <c r="P159" s="55">
        <f>P151+P153+P155+P157</f>
        <v>0</v>
      </c>
      <c r="Q159" s="54">
        <f>Q151+Q153+Q155+Q157</f>
        <v>0</v>
      </c>
      <c r="R159" s="53">
        <f>R151+R153+R155+R157</f>
        <v>0</v>
      </c>
      <c r="S159" s="55">
        <f>S151+S153+S155+S157</f>
        <v>3</v>
      </c>
      <c r="T159" s="54">
        <f>T151+T153+T155+T157</f>
        <v>4</v>
      </c>
      <c r="U159" s="53">
        <f>U151+U153+U155+U157</f>
        <v>7</v>
      </c>
      <c r="V159" s="55">
        <f>V151+V153+V155+V157</f>
        <v>3</v>
      </c>
      <c r="W159" s="54">
        <f>W151+W153+W155+W157</f>
        <v>0</v>
      </c>
      <c r="X159" s="53">
        <f>X151+X153+X155+X157</f>
        <v>3</v>
      </c>
      <c r="Y159" s="52">
        <f>Y151+Y153+Y155+Y157</f>
        <v>80</v>
      </c>
      <c r="Z159" s="51">
        <f>Z151+Z153+Z155+Z157</f>
        <v>19</v>
      </c>
      <c r="AA159" s="50">
        <f>Y159+Z159</f>
        <v>99</v>
      </c>
    </row>
    <row r="160" spans="1:27" s="42" customFormat="1" ht="18" customHeight="1" thickBot="1" x14ac:dyDescent="0.3">
      <c r="A160" s="49"/>
      <c r="B160" s="48"/>
      <c r="C160" s="47"/>
      <c r="D160" s="46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4"/>
      <c r="AA160" s="43"/>
    </row>
    <row r="161" spans="1:27" ht="13.8" thickBot="1" x14ac:dyDescent="0.3">
      <c r="A161" s="41" t="s">
        <v>6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39"/>
    </row>
    <row r="162" spans="1:27" x14ac:dyDescent="0.25">
      <c r="A162" s="18"/>
      <c r="B162" s="17"/>
      <c r="C162" s="16"/>
      <c r="D162" s="15"/>
      <c r="E162" s="14"/>
      <c r="F162" s="37"/>
      <c r="G162" s="38"/>
      <c r="H162" s="38"/>
      <c r="I162" s="38"/>
      <c r="J162" s="15"/>
      <c r="K162" s="14"/>
      <c r="L162" s="37"/>
      <c r="M162" s="15"/>
      <c r="N162" s="38"/>
      <c r="O162" s="38"/>
      <c r="P162" s="15"/>
      <c r="Q162" s="14"/>
      <c r="R162" s="37"/>
      <c r="S162" s="38"/>
      <c r="T162" s="38"/>
      <c r="U162" s="38"/>
      <c r="V162" s="15"/>
      <c r="W162" s="14"/>
      <c r="X162" s="37"/>
      <c r="Y162" s="13"/>
      <c r="Z162" s="13"/>
      <c r="AA162" s="12"/>
    </row>
    <row r="163" spans="1:27" s="2" customFormat="1" x14ac:dyDescent="0.25">
      <c r="A163" s="35" t="s">
        <v>5</v>
      </c>
      <c r="B163" s="34">
        <v>7020</v>
      </c>
      <c r="C163" s="34">
        <v>5</v>
      </c>
      <c r="D163" s="33">
        <v>100</v>
      </c>
      <c r="E163" s="32">
        <v>17</v>
      </c>
      <c r="F163" s="31">
        <f>D163+E163</f>
        <v>117</v>
      </c>
      <c r="G163" s="32">
        <v>4</v>
      </c>
      <c r="H163" s="32">
        <v>1</v>
      </c>
      <c r="I163" s="36">
        <f>G163+H163</f>
        <v>5</v>
      </c>
      <c r="J163" s="33"/>
      <c r="K163" s="32"/>
      <c r="L163" s="31">
        <f>J163+K163</f>
        <v>0</v>
      </c>
      <c r="M163" s="33">
        <v>5</v>
      </c>
      <c r="N163" s="32">
        <v>1</v>
      </c>
      <c r="O163" s="36">
        <f>M163+N163</f>
        <v>6</v>
      </c>
      <c r="P163" s="33">
        <v>2</v>
      </c>
      <c r="Q163" s="32">
        <v>2</v>
      </c>
      <c r="R163" s="31">
        <f>P163+Q163</f>
        <v>4</v>
      </c>
      <c r="S163" s="32"/>
      <c r="T163" s="32"/>
      <c r="U163" s="36">
        <f>S163+T163</f>
        <v>0</v>
      </c>
      <c r="V163" s="33">
        <v>10</v>
      </c>
      <c r="W163" s="32">
        <v>1</v>
      </c>
      <c r="X163" s="31">
        <f>V163+W163</f>
        <v>11</v>
      </c>
      <c r="Y163" s="30">
        <f>D163+G163+J163+M163+P163+S163+V163</f>
        <v>121</v>
      </c>
      <c r="Z163" s="30">
        <f>E163+H163+K163+N163+Q163+T163+W163</f>
        <v>22</v>
      </c>
      <c r="AA163" s="29">
        <f>F163+I163+L163+O163+R163+U163+X163</f>
        <v>143</v>
      </c>
    </row>
    <row r="164" spans="1:27" s="2" customFormat="1" x14ac:dyDescent="0.25">
      <c r="A164" s="35" t="s">
        <v>4</v>
      </c>
      <c r="B164" s="34">
        <v>7040</v>
      </c>
      <c r="C164" s="34">
        <v>5</v>
      </c>
      <c r="D164" s="33">
        <v>27</v>
      </c>
      <c r="E164" s="32">
        <v>2</v>
      </c>
      <c r="F164" s="31">
        <f>D164+E164</f>
        <v>29</v>
      </c>
      <c r="G164" s="32">
        <v>4</v>
      </c>
      <c r="H164" s="32">
        <v>1</v>
      </c>
      <c r="I164" s="36">
        <f>G164+H164</f>
        <v>5</v>
      </c>
      <c r="J164" s="33"/>
      <c r="K164" s="32"/>
      <c r="L164" s="31">
        <f>J164+K164</f>
        <v>0</v>
      </c>
      <c r="M164" s="33">
        <v>1</v>
      </c>
      <c r="N164" s="32"/>
      <c r="O164" s="36">
        <f>M164+N164</f>
        <v>1</v>
      </c>
      <c r="P164" s="33"/>
      <c r="Q164" s="32">
        <v>1</v>
      </c>
      <c r="R164" s="31">
        <f>P164+Q164</f>
        <v>1</v>
      </c>
      <c r="S164" s="32">
        <v>1</v>
      </c>
      <c r="T164" s="32"/>
      <c r="U164" s="36">
        <f>S164+T164</f>
        <v>1</v>
      </c>
      <c r="V164" s="33">
        <v>1</v>
      </c>
      <c r="W164" s="32"/>
      <c r="X164" s="31">
        <f>V164+W164</f>
        <v>1</v>
      </c>
      <c r="Y164" s="30">
        <f>D164+G164+J164+M164+P164+S164+V164</f>
        <v>34</v>
      </c>
      <c r="Z164" s="30">
        <f>E164+H164+K164+N164+Q164+T164+W164</f>
        <v>4</v>
      </c>
      <c r="AA164" s="29">
        <f>F164+I164+L164+O164+R164+U164+X164</f>
        <v>38</v>
      </c>
    </row>
    <row r="165" spans="1:27" s="2" customFormat="1" x14ac:dyDescent="0.25">
      <c r="A165" s="35" t="s">
        <v>3</v>
      </c>
      <c r="B165" s="34">
        <v>7050</v>
      </c>
      <c r="C165" s="34">
        <v>5</v>
      </c>
      <c r="D165" s="33">
        <v>43</v>
      </c>
      <c r="E165" s="32">
        <v>14</v>
      </c>
      <c r="F165" s="31">
        <f>D165+E165</f>
        <v>57</v>
      </c>
      <c r="G165" s="32">
        <v>6</v>
      </c>
      <c r="H165" s="32">
        <v>0</v>
      </c>
      <c r="I165" s="31">
        <f>G165+H165</f>
        <v>6</v>
      </c>
      <c r="J165" s="33"/>
      <c r="K165" s="32"/>
      <c r="L165" s="31">
        <f>J165+K165</f>
        <v>0</v>
      </c>
      <c r="M165" s="33">
        <v>7</v>
      </c>
      <c r="N165" s="32">
        <v>3</v>
      </c>
      <c r="O165" s="31">
        <f>M165+N165</f>
        <v>10</v>
      </c>
      <c r="P165" s="33">
        <v>1</v>
      </c>
      <c r="Q165" s="32">
        <v>0</v>
      </c>
      <c r="R165" s="31">
        <f>P165+Q165</f>
        <v>1</v>
      </c>
      <c r="S165" s="32">
        <v>4</v>
      </c>
      <c r="T165" s="32">
        <v>2</v>
      </c>
      <c r="U165" s="31">
        <f>S165+T165</f>
        <v>6</v>
      </c>
      <c r="V165" s="33">
        <v>6</v>
      </c>
      <c r="W165" s="32">
        <v>3</v>
      </c>
      <c r="X165" s="31">
        <f>V165+W165</f>
        <v>9</v>
      </c>
      <c r="Y165" s="30">
        <f>D165+G165+J165+M165+P165+S165+V165</f>
        <v>67</v>
      </c>
      <c r="Z165" s="30">
        <f>E165+H165+K165+N165+Q165+T165+W165</f>
        <v>22</v>
      </c>
      <c r="AA165" s="29">
        <f>F165+I165+L165+O165+R165+U165+X165</f>
        <v>89</v>
      </c>
    </row>
    <row r="166" spans="1:27" ht="13.8" thickBot="1" x14ac:dyDescent="0.3">
      <c r="A166" s="28"/>
      <c r="B166" s="16"/>
      <c r="C166" s="16"/>
      <c r="D166" s="27"/>
      <c r="E166" s="26"/>
      <c r="F166" s="25"/>
      <c r="G166" s="26"/>
      <c r="H166" s="26"/>
      <c r="I166" s="25"/>
      <c r="J166" s="27"/>
      <c r="K166" s="26"/>
      <c r="L166" s="25"/>
      <c r="M166" s="27"/>
      <c r="N166" s="26"/>
      <c r="O166" s="25"/>
      <c r="P166" s="27"/>
      <c r="Q166" s="26"/>
      <c r="R166" s="25"/>
      <c r="S166" s="26"/>
      <c r="T166" s="26"/>
      <c r="U166" s="25"/>
      <c r="V166" s="27"/>
      <c r="W166" s="26"/>
      <c r="X166" s="25"/>
      <c r="Y166" s="24"/>
      <c r="Z166" s="24"/>
      <c r="AA166" s="23"/>
    </row>
    <row r="167" spans="1:27" ht="13.8" thickBot="1" x14ac:dyDescent="0.3">
      <c r="A167" s="20" t="s">
        <v>2</v>
      </c>
      <c r="B167" s="22"/>
      <c r="C167" s="22">
        <v>5</v>
      </c>
      <c r="D167" s="21">
        <f>D163+D164+D165</f>
        <v>170</v>
      </c>
      <c r="E167" s="20">
        <f>E163+E164+E165</f>
        <v>33</v>
      </c>
      <c r="F167" s="19">
        <f>F163+F164+F165</f>
        <v>203</v>
      </c>
      <c r="G167" s="21">
        <f>G163+G164+G165</f>
        <v>14</v>
      </c>
      <c r="H167" s="20">
        <f>H163+H164+H165</f>
        <v>2</v>
      </c>
      <c r="I167" s="19">
        <f>I163+I164+I165</f>
        <v>16</v>
      </c>
      <c r="J167" s="21">
        <f>J163+J164+J165</f>
        <v>0</v>
      </c>
      <c r="K167" s="20">
        <f>K163+K164+K165</f>
        <v>0</v>
      </c>
      <c r="L167" s="19">
        <f>L163+L164+L165</f>
        <v>0</v>
      </c>
      <c r="M167" s="21">
        <f>M163+M164+M165</f>
        <v>13</v>
      </c>
      <c r="N167" s="20">
        <f>N163+N164+N165</f>
        <v>4</v>
      </c>
      <c r="O167" s="19">
        <f>O163+O164+O165</f>
        <v>17</v>
      </c>
      <c r="P167" s="21">
        <f>P163+P164+P165</f>
        <v>3</v>
      </c>
      <c r="Q167" s="20">
        <f>Q163+Q164+Q165</f>
        <v>3</v>
      </c>
      <c r="R167" s="19">
        <f>R163+R164+R165</f>
        <v>6</v>
      </c>
      <c r="S167" s="21">
        <f>S163+S164+S165</f>
        <v>5</v>
      </c>
      <c r="T167" s="20">
        <f>T163+T164+T165</f>
        <v>2</v>
      </c>
      <c r="U167" s="19">
        <f>U163+U164+U165</f>
        <v>7</v>
      </c>
      <c r="V167" s="21">
        <f>V163+V164+V165</f>
        <v>17</v>
      </c>
      <c r="W167" s="20">
        <f>W163+W164+W165</f>
        <v>4</v>
      </c>
      <c r="X167" s="19">
        <f>X163+X164+X165</f>
        <v>21</v>
      </c>
      <c r="Y167" s="21">
        <f>Y163+Y164+Y165</f>
        <v>222</v>
      </c>
      <c r="Z167" s="20">
        <f>Z163+Z164+Z165</f>
        <v>48</v>
      </c>
      <c r="AA167" s="19">
        <f>AA163+AA164+AA165</f>
        <v>270</v>
      </c>
    </row>
    <row r="168" spans="1:27" ht="13.8" thickBot="1" x14ac:dyDescent="0.3">
      <c r="A168" s="18"/>
      <c r="B168" s="17"/>
      <c r="C168" s="16"/>
      <c r="D168" s="15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3"/>
      <c r="AA168" s="12"/>
    </row>
    <row r="169" spans="1:27" s="2" customFormat="1" ht="13.8" thickBot="1" x14ac:dyDescent="0.3">
      <c r="A169" s="11" t="s">
        <v>1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0"/>
    </row>
    <row r="170" spans="1:27" s="2" customFormat="1" ht="13.8" thickBot="1" x14ac:dyDescent="0.3">
      <c r="A170" s="9" t="s">
        <v>0</v>
      </c>
      <c r="B170" s="8"/>
      <c r="C170" s="7">
        <v>5</v>
      </c>
      <c r="D170" s="6">
        <f>D159+D167+D117+D147+D127+D93+D5</f>
        <v>1153</v>
      </c>
      <c r="E170" s="6">
        <f>E159+E167+E117+E147+E127+E93+E5</f>
        <v>667</v>
      </c>
      <c r="F170" s="5">
        <f>F159+F167+F117+F147+F127+F93+F5</f>
        <v>1820</v>
      </c>
      <c r="G170" s="6">
        <f>G159+G167+G117+G147+G127+G93+G5</f>
        <v>93</v>
      </c>
      <c r="H170" s="6">
        <f>H159+H167+H117+H147+H127+H93+H5</f>
        <v>24</v>
      </c>
      <c r="I170" s="5">
        <f>I159+I167+I117+I147+I127+I93+I5</f>
        <v>117</v>
      </c>
      <c r="J170" s="6">
        <f>J159+J167+J117+J147+J127+J93+J5</f>
        <v>10</v>
      </c>
      <c r="K170" s="6">
        <f>K159+K167+K117+K147+K127+K93+K5</f>
        <v>4</v>
      </c>
      <c r="L170" s="5">
        <f>L159+L167+L117+L147+L127+L93+L5</f>
        <v>14</v>
      </c>
      <c r="M170" s="6">
        <f>M159+M167+M117+M147+M127+M93+M5</f>
        <v>59</v>
      </c>
      <c r="N170" s="6">
        <f>N159+N167+N117+N147+N127+N93+N5</f>
        <v>36</v>
      </c>
      <c r="O170" s="5">
        <f>O159+O167+O117+O147+O127+O93+O5</f>
        <v>95</v>
      </c>
      <c r="P170" s="6">
        <f>P159+P167+P117+P147+P127+P93+P5</f>
        <v>19</v>
      </c>
      <c r="Q170" s="6">
        <f>Q159+Q167+Q117+Q147+Q127+Q93+Q5</f>
        <v>17</v>
      </c>
      <c r="R170" s="5">
        <f>R159+R167+R117+R147+R127+R93+R5</f>
        <v>36</v>
      </c>
      <c r="S170" s="6">
        <f>S159+S167+S117+S147+S127+S93+S5</f>
        <v>21</v>
      </c>
      <c r="T170" s="6">
        <f>T159+T167+T117+T147+T127+T93+T5</f>
        <v>14</v>
      </c>
      <c r="U170" s="5">
        <f>U159+U167+U117+U147+U127+U93+U5</f>
        <v>35</v>
      </c>
      <c r="V170" s="6">
        <f>V159+V167+V117+V147+V127+V93+V5</f>
        <v>80</v>
      </c>
      <c r="W170" s="6">
        <f>W159+W167+W117+W147+W127+W93+W5</f>
        <v>44</v>
      </c>
      <c r="X170" s="5">
        <f>X159+X167+X117+X147+X127+X93+X5</f>
        <v>124</v>
      </c>
      <c r="Y170" s="4">
        <f>Y159+Y167+Y117+Y147+Y127+Y93+Y5</f>
        <v>1435</v>
      </c>
      <c r="Z170" s="4">
        <f>Z159+Z167+Z117+Z147+Z127+Z93+Z5</f>
        <v>806</v>
      </c>
      <c r="AA170" s="3">
        <f>AA159+AA167+AA117+AA147+AA127+AA93+AA5</f>
        <v>2241</v>
      </c>
    </row>
  </sheetData>
  <mergeCells count="21">
    <mergeCell ref="B2:B3"/>
    <mergeCell ref="D2:F2"/>
    <mergeCell ref="G2:I2"/>
    <mergeCell ref="J2:L2"/>
    <mergeCell ref="M2:O2"/>
    <mergeCell ref="J94:L94"/>
    <mergeCell ref="A169:AA169"/>
    <mergeCell ref="P94:R94"/>
    <mergeCell ref="S94:U94"/>
    <mergeCell ref="V94:X94"/>
    <mergeCell ref="Y94:AA94"/>
    <mergeCell ref="M94:O94"/>
    <mergeCell ref="P2:R2"/>
    <mergeCell ref="A119:AA119"/>
    <mergeCell ref="A161:AA161"/>
    <mergeCell ref="A149:AA149"/>
    <mergeCell ref="A129:AA129"/>
    <mergeCell ref="S2:U2"/>
    <mergeCell ref="V2:X2"/>
    <mergeCell ref="Y2:AA2"/>
    <mergeCell ref="G94:I94"/>
  </mergeCell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2007-2008 degrees UG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 Yama</cp:lastModifiedBy>
  <dcterms:created xsi:type="dcterms:W3CDTF">2011-04-13T13:57:18Z</dcterms:created>
  <dcterms:modified xsi:type="dcterms:W3CDTF">2011-04-13T13:57:45Z</dcterms:modified>
</cp:coreProperties>
</file>